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5" yWindow="-120" windowWidth="14685" windowHeight="12585"/>
  </bookViews>
  <sheets>
    <sheet name="Bon de commande 4%" sheetId="1" r:id="rId1"/>
  </sheets>
  <definedNames>
    <definedName name="_xlnm.Print_Area" localSheetId="0">'Bon de commande 4%'!$A$1:$V$59</definedName>
  </definedNames>
  <calcPr calcId="145621"/>
</workbook>
</file>

<file path=xl/calcChain.xml><?xml version="1.0" encoding="utf-8"?>
<calcChain xmlns="http://schemas.openxmlformats.org/spreadsheetml/2006/main">
  <c r="N53" i="1" l="1"/>
  <c r="S53" i="1" s="1"/>
  <c r="O53" i="1" l="1"/>
  <c r="N52" i="1"/>
  <c r="S52" i="1" s="1"/>
  <c r="O52" i="1" l="1"/>
  <c r="N48" i="1"/>
  <c r="O48" i="1" s="1"/>
  <c r="N47" i="1"/>
  <c r="O47" i="1" l="1"/>
  <c r="N17" i="1" l="1"/>
  <c r="O17" i="1" s="1"/>
  <c r="N18" i="1"/>
  <c r="N19" i="1"/>
  <c r="O19" i="1"/>
  <c r="N20" i="1"/>
  <c r="O20" i="1" s="1"/>
  <c r="N21" i="1"/>
  <c r="O21" i="1" s="1"/>
  <c r="N22" i="1"/>
  <c r="O22" i="1" s="1"/>
  <c r="N23" i="1"/>
  <c r="O23" i="1" s="1"/>
  <c r="N24" i="1"/>
  <c r="N25" i="1"/>
  <c r="N26" i="1"/>
  <c r="N27" i="1"/>
  <c r="O27" i="1" s="1"/>
  <c r="N28" i="1"/>
  <c r="O28" i="1" s="1"/>
  <c r="N29" i="1"/>
  <c r="O29" i="1" s="1"/>
  <c r="N30" i="1"/>
  <c r="O30" i="1"/>
  <c r="N31" i="1"/>
  <c r="O31" i="1" s="1"/>
  <c r="N32" i="1"/>
  <c r="O32" i="1" s="1"/>
  <c r="N33" i="1"/>
  <c r="O33" i="1" s="1"/>
  <c r="N34" i="1"/>
  <c r="N35" i="1"/>
  <c r="O35" i="1" s="1"/>
  <c r="N36" i="1"/>
  <c r="O36" i="1" s="1"/>
  <c r="N37" i="1"/>
  <c r="O37" i="1" s="1"/>
  <c r="N38" i="1"/>
  <c r="O38" i="1"/>
  <c r="N39" i="1"/>
  <c r="O39" i="1"/>
  <c r="N40" i="1"/>
  <c r="N41" i="1"/>
  <c r="O41" i="1"/>
  <c r="N42" i="1"/>
  <c r="N43" i="1"/>
  <c r="O43" i="1"/>
  <c r="N44" i="1"/>
  <c r="O44" i="1" s="1"/>
  <c r="N45" i="1"/>
  <c r="O45" i="1" s="1"/>
  <c r="O26" i="1" l="1"/>
  <c r="O25" i="1"/>
  <c r="O40" i="1"/>
  <c r="O34" i="1"/>
  <c r="O42" i="1"/>
  <c r="O24" i="1"/>
  <c r="O18" i="1"/>
  <c r="N46" i="1" l="1"/>
  <c r="O46" i="1" s="1"/>
  <c r="N49" i="1"/>
  <c r="O49" i="1" s="1"/>
  <c r="N50" i="1"/>
  <c r="S50" i="1" s="1"/>
  <c r="N51" i="1"/>
  <c r="O51" i="1" s="1"/>
  <c r="N54" i="1"/>
  <c r="O54" i="1" s="1"/>
  <c r="S54" i="1" l="1"/>
  <c r="S49" i="1"/>
  <c r="S51" i="1"/>
  <c r="O50" i="1"/>
</calcChain>
</file>

<file path=xl/sharedStrings.xml><?xml version="1.0" encoding="utf-8"?>
<sst xmlns="http://schemas.openxmlformats.org/spreadsheetml/2006/main" count="64" uniqueCount="59">
  <si>
    <t>BON DE COMMANDE</t>
  </si>
  <si>
    <t>Désignation</t>
  </si>
  <si>
    <t>Poids Net</t>
  </si>
  <si>
    <t>Prix Unitaire (TTC)</t>
  </si>
  <si>
    <t>Quantité</t>
  </si>
  <si>
    <t>Total € (TTC)</t>
  </si>
  <si>
    <r>
      <t>Madeleines Nature</t>
    </r>
    <r>
      <rPr>
        <sz val="10"/>
        <color indexed="16"/>
        <rFont val="Times New Roman"/>
        <family val="1"/>
      </rPr>
      <t xml:space="preserve"> </t>
    </r>
    <r>
      <rPr>
        <sz val="8"/>
        <color indexed="16"/>
        <rFont val="Times New Roman"/>
        <family val="1"/>
      </rPr>
      <t>(50 indiv.)</t>
    </r>
  </si>
  <si>
    <r>
      <t>Madeleines ChocoLait</t>
    </r>
    <r>
      <rPr>
        <sz val="8"/>
        <color indexed="16"/>
        <rFont val="Times New Roman"/>
        <family val="1"/>
      </rPr>
      <t xml:space="preserve"> (50 indiv.)</t>
    </r>
  </si>
  <si>
    <r>
      <t>Cakes Raisins</t>
    </r>
    <r>
      <rPr>
        <sz val="8"/>
        <color indexed="16"/>
        <rFont val="Times New Roman"/>
        <family val="1"/>
      </rPr>
      <t xml:space="preserve"> (30 indiv.)</t>
    </r>
  </si>
  <si>
    <r>
      <t>Génois ChocoLait</t>
    </r>
    <r>
      <rPr>
        <sz val="8"/>
        <color indexed="16"/>
        <rFont val="Times New Roman"/>
        <family val="1"/>
      </rPr>
      <t xml:space="preserve"> (30 indiv.)</t>
    </r>
  </si>
  <si>
    <r>
      <rPr>
        <sz val="13"/>
        <color indexed="16"/>
        <rFont val="Times New Roman"/>
        <family val="1"/>
      </rPr>
      <t>Longues ChocoNoir Orange</t>
    </r>
    <r>
      <rPr>
        <b/>
        <sz val="8"/>
        <color indexed="10"/>
        <rFont val="Times New Roman"/>
        <family val="1"/>
      </rPr>
      <t xml:space="preserve"> </t>
    </r>
    <r>
      <rPr>
        <sz val="8"/>
        <color indexed="16"/>
        <rFont val="Times New Roman"/>
        <family val="1"/>
      </rPr>
      <t xml:space="preserve">(20x2)  </t>
    </r>
  </si>
  <si>
    <r>
      <t xml:space="preserve">ChocoPépites </t>
    </r>
    <r>
      <rPr>
        <sz val="8"/>
        <color indexed="16"/>
        <rFont val="Times New Roman"/>
        <family val="1"/>
      </rPr>
      <t>(20 indiv.)</t>
    </r>
  </si>
  <si>
    <r>
      <t xml:space="preserve">Bijou Cacao </t>
    </r>
    <r>
      <rPr>
        <sz val="8"/>
        <color indexed="16"/>
        <rFont val="Times New Roman"/>
        <family val="1"/>
      </rPr>
      <t>(20 indiv.)</t>
    </r>
  </si>
  <si>
    <r>
      <t xml:space="preserve">Financiers aux Amandes </t>
    </r>
    <r>
      <rPr>
        <sz val="8"/>
        <color indexed="16"/>
        <rFont val="Times New Roman"/>
        <family val="1"/>
      </rPr>
      <t>(30 indiv.)</t>
    </r>
  </si>
  <si>
    <t>Méli-Mélo de Biscuits Fins</t>
  </si>
  <si>
    <r>
      <rPr>
        <sz val="13"/>
        <color indexed="16"/>
        <rFont val="Times New Roman"/>
        <family val="1"/>
      </rPr>
      <t>Moelleux au Chocolat</t>
    </r>
    <r>
      <rPr>
        <b/>
        <sz val="13"/>
        <color indexed="16"/>
        <rFont val="Times New Roman"/>
        <family val="1"/>
      </rPr>
      <t xml:space="preserve"> </t>
    </r>
    <r>
      <rPr>
        <sz val="8"/>
        <color indexed="16"/>
        <rFont val="Times New Roman"/>
        <family val="1"/>
      </rPr>
      <t>(30 indiv.)</t>
    </r>
  </si>
  <si>
    <r>
      <t>Sablés CocoLait</t>
    </r>
    <r>
      <rPr>
        <sz val="8"/>
        <color indexed="16"/>
        <rFont val="Times New Roman"/>
        <family val="1"/>
      </rPr>
      <t xml:space="preserve"> (24x2)</t>
    </r>
  </si>
  <si>
    <r>
      <t>Biscuits Cuillers</t>
    </r>
    <r>
      <rPr>
        <sz val="8"/>
        <color indexed="16"/>
        <rFont val="Times New Roman"/>
        <family val="1"/>
      </rPr>
      <t xml:space="preserve"> (10x6)   </t>
    </r>
  </si>
  <si>
    <r>
      <rPr>
        <sz val="13"/>
        <color indexed="16"/>
        <rFont val="Times New Roman"/>
        <family val="1"/>
      </rPr>
      <t>Sablés Viennois</t>
    </r>
    <r>
      <rPr>
        <sz val="8"/>
        <color indexed="16"/>
        <rFont val="Times New Roman"/>
        <family val="1"/>
      </rPr>
      <t xml:space="preserve"> (32x2)</t>
    </r>
  </si>
  <si>
    <r>
      <t>Fondants Citron</t>
    </r>
    <r>
      <rPr>
        <sz val="13"/>
        <color indexed="16"/>
        <rFont val="Times New Roman"/>
        <family val="1"/>
      </rPr>
      <t xml:space="preserve"> </t>
    </r>
    <r>
      <rPr>
        <sz val="8"/>
        <color indexed="16"/>
        <rFont val="Times New Roman"/>
        <family val="1"/>
      </rPr>
      <t>(30 indiv.)</t>
    </r>
  </si>
  <si>
    <t>…</t>
  </si>
  <si>
    <t>Total</t>
  </si>
  <si>
    <t>Courrier : Les Lacs
87500 St Yrieix</t>
  </si>
  <si>
    <t>Tél. : 05 55 08 30 00</t>
  </si>
  <si>
    <t>Fax : 05 55 08 30 08</t>
  </si>
  <si>
    <t>www.bijou.com</t>
  </si>
  <si>
    <t>Code Client :</t>
  </si>
  <si>
    <t>Date :</t>
  </si>
  <si>
    <t>Adresse :</t>
  </si>
  <si>
    <t>CP :</t>
  </si>
  <si>
    <r>
      <t>Ville</t>
    </r>
    <r>
      <rPr>
        <sz val="8"/>
        <color indexed="16"/>
        <rFont val="Times New Roman"/>
        <family val="1"/>
      </rPr>
      <t xml:space="preserve"> :</t>
    </r>
  </si>
  <si>
    <t>Tél. :</t>
  </si>
  <si>
    <r>
      <t>J'ai changé d'adresse</t>
    </r>
    <r>
      <rPr>
        <sz val="7"/>
        <color indexed="16"/>
        <rFont val="Times New Roman"/>
        <family val="1"/>
      </rPr>
      <t xml:space="preserve"> (je coche cette case et vous communique ci-dessus mes nouvelles coordonnées)</t>
    </r>
  </si>
  <si>
    <r>
      <rPr>
        <sz val="13"/>
        <color indexed="16"/>
        <rFont val="Times New Roman"/>
        <family val="1"/>
      </rPr>
      <t>Cakes aux Fruits</t>
    </r>
    <r>
      <rPr>
        <sz val="13"/>
        <color indexed="43"/>
        <rFont val="Times New Roman"/>
        <family val="1"/>
      </rPr>
      <t xml:space="preserve"> </t>
    </r>
    <r>
      <rPr>
        <sz val="8"/>
        <color indexed="16"/>
        <rFont val="Times New Roman"/>
        <family val="1"/>
      </rPr>
      <t>(20 indiv.)</t>
    </r>
  </si>
  <si>
    <r>
      <t>Madeleines ChocoNoir</t>
    </r>
    <r>
      <rPr>
        <b/>
        <sz val="11"/>
        <color indexed="10"/>
        <rFont val="Times New Roman"/>
        <family val="1"/>
      </rPr>
      <t xml:space="preserve"> </t>
    </r>
    <r>
      <rPr>
        <sz val="8"/>
        <color indexed="16"/>
        <rFont val="Times New Roman"/>
        <family val="1"/>
      </rPr>
      <t>(50 indiv.)</t>
    </r>
  </si>
  <si>
    <t>Du lundi au jeudi de 8h à 19h
Le vendredi de 8h à 18h30
Le samedi de 9h à 12h et de 14h à 18h</t>
  </si>
  <si>
    <r>
      <t xml:space="preserve">Bijou Caramel ChocoLait </t>
    </r>
    <r>
      <rPr>
        <sz val="8"/>
        <color indexed="16"/>
        <rFont val="Times New Roman"/>
        <family val="1"/>
      </rPr>
      <t>(20 indiv.)</t>
    </r>
  </si>
  <si>
    <t>Conditions générales de vente consultables sur le www.bijou.com ou sur simple demande : infos@bijou.com - 05 55 08 30 00 - Voir liste d'ingrédients sur le catalogue - *Chocolats de couverture et pépites</t>
  </si>
  <si>
    <r>
      <rPr>
        <sz val="13"/>
        <color theme="5" tint="-0.499984740745262"/>
        <rFont val="Times New Roman"/>
        <family val="1"/>
      </rPr>
      <t>Mdttes Nature &amp; ChocoNoir</t>
    </r>
    <r>
      <rPr>
        <sz val="7"/>
        <color theme="5" tint="-0.499984740745262"/>
        <rFont val="Times New Roman"/>
        <family val="1"/>
      </rPr>
      <t xml:space="preserve"> </t>
    </r>
    <r>
      <rPr>
        <sz val="8"/>
        <color theme="5" tint="-0.499984740745262"/>
        <rFont val="Times New Roman"/>
        <family val="1"/>
      </rPr>
      <t>(6x100g)</t>
    </r>
  </si>
  <si>
    <t>Nom (+entreprise) :</t>
  </si>
  <si>
    <t xml:space="preserve">Port : </t>
  </si>
  <si>
    <t>Port. :</t>
  </si>
  <si>
    <t xml:space="preserve">E-mail : </t>
  </si>
  <si>
    <r>
      <t>Longues Nature</t>
    </r>
    <r>
      <rPr>
        <sz val="8"/>
        <color indexed="16"/>
        <rFont val="Times New Roman"/>
        <family val="1"/>
      </rPr>
      <t xml:space="preserve"> (20x2)                             </t>
    </r>
  </si>
  <si>
    <r>
      <t>Longues ChocoLait</t>
    </r>
    <r>
      <rPr>
        <sz val="8"/>
        <color indexed="16"/>
        <rFont val="Times New Roman"/>
        <family val="1"/>
      </rPr>
      <t xml:space="preserve"> (20x2)                           </t>
    </r>
  </si>
  <si>
    <r>
      <t>Bijou Fraise</t>
    </r>
    <r>
      <rPr>
        <sz val="8"/>
        <color indexed="16"/>
        <rFont val="Times New Roman"/>
        <family val="1"/>
      </rPr>
      <t xml:space="preserve"> (20 indiv.)</t>
    </r>
    <r>
      <rPr>
        <sz val="9"/>
        <color indexed="16"/>
        <rFont val="Times New Roman"/>
        <family val="1"/>
      </rPr>
      <t/>
    </r>
  </si>
  <si>
    <r>
      <t>Galettes Pur Beurre</t>
    </r>
    <r>
      <rPr>
        <sz val="8"/>
        <color indexed="16"/>
        <rFont val="Times New Roman"/>
        <family val="1"/>
      </rPr>
      <t xml:space="preserve"> (48x2)               </t>
    </r>
  </si>
  <si>
    <r>
      <t>Cookies Chocolat Noisettes</t>
    </r>
    <r>
      <rPr>
        <sz val="8"/>
        <color indexed="16"/>
        <rFont val="Times New Roman"/>
        <family val="1"/>
      </rPr>
      <t xml:space="preserve"> (24x2)         </t>
    </r>
  </si>
  <si>
    <r>
      <t>Mini Crêpes ChocoLait</t>
    </r>
    <r>
      <rPr>
        <sz val="8"/>
        <color indexed="16"/>
        <rFont val="Times New Roman"/>
        <family val="1"/>
      </rPr>
      <t xml:space="preserve"> </t>
    </r>
    <r>
      <rPr>
        <sz val="9"/>
        <color indexed="16"/>
        <rFont val="Times New Roman"/>
        <family val="1"/>
      </rPr>
      <t xml:space="preserve">(4 barquettes de 18 Crêpes)                                    </t>
    </r>
  </si>
  <si>
    <r>
      <t xml:space="preserve">Brins de ChocoCaramel </t>
    </r>
    <r>
      <rPr>
        <sz val="9"/>
        <color indexed="16"/>
        <rFont val="Times New Roman"/>
        <family val="1"/>
      </rPr>
      <t xml:space="preserve">(4 étuis de 6)                                    </t>
    </r>
  </si>
  <si>
    <r>
      <rPr>
        <sz val="13"/>
        <color indexed="16"/>
        <rFont val="Times New Roman"/>
        <family val="1"/>
      </rPr>
      <t xml:space="preserve">Brins de Framboises </t>
    </r>
    <r>
      <rPr>
        <sz val="8"/>
        <color indexed="16"/>
        <rFont val="Times New Roman"/>
        <family val="1"/>
      </rPr>
      <t xml:space="preserve">(7x7) </t>
    </r>
    <r>
      <rPr>
        <sz val="13"/>
        <color indexed="16"/>
        <rFont val="Times New Roman"/>
        <family val="1"/>
      </rPr>
      <t xml:space="preserve">    </t>
    </r>
    <r>
      <rPr>
        <sz val="8"/>
        <color indexed="16"/>
        <rFont val="Times New Roman"/>
        <family val="1"/>
      </rPr>
      <t xml:space="preserve"> </t>
    </r>
  </si>
  <si>
    <r>
      <t xml:space="preserve">P'tit-Déj ChocoCroustill' </t>
    </r>
    <r>
      <rPr>
        <sz val="8"/>
        <color indexed="16"/>
        <rFont val="Times New Roman"/>
        <family val="1"/>
      </rPr>
      <t xml:space="preserve">(24x2)    </t>
    </r>
  </si>
  <si>
    <r>
      <t xml:space="preserve">Financiers Poire ChocoNoir </t>
    </r>
    <r>
      <rPr>
        <sz val="8"/>
        <color indexed="16"/>
        <rFont val="Times New Roman"/>
        <family val="1"/>
      </rPr>
      <t>(25 indiv.)</t>
    </r>
  </si>
  <si>
    <t>PRINTEMPS/ÉTÉ 2019</t>
  </si>
  <si>
    <r>
      <t>Panach'Fruits</t>
    </r>
    <r>
      <rPr>
        <sz val="8"/>
        <color rgb="FFFF0000"/>
        <rFont val="Times New Roman"/>
        <family val="1"/>
      </rPr>
      <t xml:space="preserve"> (30 indiv.) </t>
    </r>
  </si>
  <si>
    <r>
      <t xml:space="preserve">Boîte collector Madeleines ChocoNoir </t>
    </r>
    <r>
      <rPr>
        <sz val="8"/>
        <color rgb="FFFF0000"/>
        <rFont val="Times New Roman"/>
        <family val="1"/>
      </rPr>
      <t>(22 indiv.)</t>
    </r>
  </si>
  <si>
    <t xml:space="preserve"> Tarif valable du 07/01/19 au 23/08/19</t>
  </si>
  <si>
    <r>
      <t>Cigarettes Chocolat Noisettes</t>
    </r>
    <r>
      <rPr>
        <sz val="8"/>
        <color indexed="16"/>
        <rFont val="Times New Roman"/>
        <family val="1"/>
      </rPr>
      <t xml:space="preserve"> (45x2)</t>
    </r>
  </si>
  <si>
    <t>Assortiment de Pâtisseries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</si>
</sst>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\ &quot;F&quot;;[Red]\-#,##0.00\ &quot;F&quot;"/>
    <numFmt numFmtId="165" formatCode="#,##0.0\ [$€-1]"/>
    <numFmt numFmtId="166" formatCode="#,##0.00\ [$€-1]"/>
    <numFmt numFmtId="167" formatCode="&quot;(&quot;#,##0.00\ [$€-1]&quot;/kg)&quot;"/>
    <numFmt numFmtId="168" formatCode="000&quot; g  &quot;"/>
    <numFmt numFmtId="169" formatCode="#,##0.00\ [$€-1];[Red]\-#,##0.00\ [$€-1]"/>
    <numFmt numFmtId="170" formatCode="0#&quot; &quot;##&quot; &quot;##&quot; &quot;##&quot; &quot;##"/>
    <numFmt numFmtId="171" formatCode="00000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Times New Roman"/>
      <family val="1"/>
    </font>
    <font>
      <sz val="6"/>
      <color indexed="12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1"/>
      <color indexed="16"/>
      <name val="Times New Roman"/>
      <family val="1"/>
    </font>
    <font>
      <sz val="14"/>
      <color indexed="16"/>
      <name val="Times New Roman"/>
      <family val="1"/>
    </font>
    <font>
      <sz val="10"/>
      <color indexed="16"/>
      <name val="Times New Roman"/>
      <family val="1"/>
    </font>
    <font>
      <sz val="9"/>
      <color indexed="16"/>
      <name val="Times New Roman"/>
      <family val="1"/>
    </font>
    <font>
      <sz val="8"/>
      <color indexed="16"/>
      <name val="Times New Roman"/>
      <family val="1"/>
    </font>
    <font>
      <sz val="7"/>
      <color indexed="16"/>
      <name val="Times New Roman"/>
      <family val="1"/>
    </font>
    <font>
      <sz val="8.5"/>
      <color indexed="16"/>
      <name val="Times New Roman"/>
      <family val="1"/>
    </font>
    <font>
      <sz val="13"/>
      <color indexed="16"/>
      <name val="Times New Roman"/>
      <family val="1"/>
    </font>
    <font>
      <sz val="12"/>
      <color indexed="16"/>
      <name val="Times New Roman"/>
      <family val="1"/>
    </font>
    <font>
      <sz val="10.5"/>
      <color indexed="16"/>
      <name val="Times New Roman"/>
      <family val="1"/>
    </font>
    <font>
      <b/>
      <sz val="10"/>
      <color indexed="16"/>
      <name val="Times New Roman"/>
      <family val="1"/>
    </font>
    <font>
      <sz val="6"/>
      <color indexed="16"/>
      <name val="Times New Roman"/>
      <family val="1"/>
    </font>
    <font>
      <sz val="10"/>
      <name val="Arial"/>
      <family val="2"/>
    </font>
    <font>
      <sz val="13"/>
      <color indexed="43"/>
      <name val="Times New Roman"/>
      <family val="1"/>
    </font>
    <font>
      <b/>
      <sz val="11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13"/>
      <color indexed="16"/>
      <name val="Times New Roman"/>
      <family val="1"/>
    </font>
    <font>
      <sz val="10"/>
      <color theme="5" tint="-0.499984740745262"/>
      <name val="Times New Roman"/>
      <family val="1"/>
    </font>
    <font>
      <sz val="8"/>
      <color theme="5" tint="-0.499984740745262"/>
      <name val="Times New Roman"/>
      <family val="1"/>
    </font>
    <font>
      <sz val="7"/>
      <color theme="5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b/>
      <sz val="14"/>
      <color theme="5" tint="-0.499984740745262"/>
      <name val="Times New Roman"/>
      <family val="1"/>
    </font>
    <font>
      <b/>
      <sz val="13"/>
      <color rgb="FFFF0000"/>
      <name val="Times New Roman"/>
      <family val="1"/>
    </font>
    <font>
      <sz val="13"/>
      <color indexed="10"/>
      <name val="Times New Roman"/>
      <family val="1"/>
    </font>
    <font>
      <sz val="13"/>
      <color theme="5" tint="-0.499984740745262"/>
      <name val="Times New Roman"/>
      <family val="1"/>
    </font>
    <font>
      <b/>
      <sz val="12"/>
      <color indexed="16"/>
      <name val="Times New Roman"/>
      <family val="1"/>
    </font>
    <font>
      <sz val="10"/>
      <color theme="0"/>
      <name val="Times New Roman"/>
      <family val="1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14"/>
      <color theme="0"/>
      <name val="Times New Roman"/>
      <family val="1"/>
    </font>
    <font>
      <b/>
      <sz val="16"/>
      <color rgb="FF00B0F0"/>
      <name val="Times New Roman"/>
      <family val="1"/>
    </font>
    <font>
      <sz val="11"/>
      <color theme="5" tint="-0.499984740745262"/>
      <name val="Calibri"/>
      <family val="2"/>
      <scheme val="minor"/>
    </font>
    <font>
      <b/>
      <sz val="9"/>
      <color theme="5" tint="-0.499984740745262"/>
      <name val="Times New Roman"/>
      <family val="1"/>
    </font>
    <font>
      <sz val="16"/>
      <color theme="5" tint="-0.499984740745262"/>
      <name val="Wingdings 2"/>
      <family val="1"/>
      <charset val="2"/>
    </font>
    <font>
      <sz val="16"/>
      <color theme="5" tint="-0.499984740745262"/>
      <name val="Wingdings"/>
      <charset val="2"/>
    </font>
    <font>
      <sz val="13"/>
      <color rgb="FFFF0000"/>
      <name val="Times New Roman"/>
      <family val="1"/>
    </font>
    <font>
      <sz val="8"/>
      <color rgb="FFFF0000"/>
      <name val="Times New Roman"/>
      <family val="1"/>
    </font>
    <font>
      <sz val="10.5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B0F0"/>
        <bgColor indexed="9"/>
      </patternFill>
    </fill>
    <fill>
      <patternFill patternType="solid">
        <fgColor theme="7"/>
        <bgColor indexed="9"/>
      </patternFill>
    </fill>
    <fill>
      <patternFill patternType="solid">
        <fgColor rgb="FFFF0066"/>
        <bgColor indexed="9"/>
      </patternFill>
    </fill>
    <fill>
      <patternFill patternType="solid">
        <fgColor rgb="FF996633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theme="0"/>
        <bgColor rgb="FF00B0F0"/>
      </patternFill>
    </fill>
  </fills>
  <borders count="30">
    <border>
      <left/>
      <right/>
      <top/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medium">
        <color indexed="16"/>
      </bottom>
      <diagonal/>
    </border>
    <border diagonalUp="1">
      <left style="thin">
        <color indexed="16"/>
      </left>
      <right style="thin">
        <color indexed="16"/>
      </right>
      <top style="medium">
        <color indexed="16"/>
      </top>
      <bottom style="hair">
        <color indexed="16"/>
      </bottom>
      <diagonal style="thin">
        <color indexed="16"/>
      </diagonal>
    </border>
    <border>
      <left style="thin">
        <color indexed="16"/>
      </left>
      <right style="thin">
        <color indexed="16"/>
      </right>
      <top style="medium">
        <color indexed="16"/>
      </top>
      <bottom style="hair">
        <color indexed="16"/>
      </bottom>
      <diagonal/>
    </border>
    <border diagonalUp="1">
      <left style="thin">
        <color indexed="16"/>
      </left>
      <right style="thin">
        <color indexed="16"/>
      </right>
      <top style="hair">
        <color indexed="16"/>
      </top>
      <bottom style="hair">
        <color indexed="16"/>
      </bottom>
      <diagonal style="thin">
        <color indexed="16"/>
      </diagonal>
    </border>
    <border>
      <left style="thin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/>
      <right/>
      <top/>
      <bottom style="thin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hair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/>
      <diagonal/>
    </border>
    <border>
      <left style="thin">
        <color indexed="16"/>
      </left>
      <right/>
      <top style="hair">
        <color indexed="16"/>
      </top>
      <bottom style="hair">
        <color indexed="16"/>
      </bottom>
      <diagonal/>
    </border>
    <border>
      <left/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medium">
        <color indexed="16"/>
      </bottom>
      <diagonal/>
    </border>
    <border diagonalUp="1">
      <left style="thin">
        <color indexed="16"/>
      </left>
      <right style="thin">
        <color indexed="16"/>
      </right>
      <top style="hair">
        <color indexed="16"/>
      </top>
      <bottom style="medium">
        <color indexed="16"/>
      </bottom>
      <diagonal style="thin">
        <color indexed="16"/>
      </diagonal>
    </border>
    <border>
      <left/>
      <right/>
      <top/>
      <bottom style="thin">
        <color rgb="FF8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/>
      <diagonal/>
    </border>
    <border>
      <left style="medium">
        <color indexed="16"/>
      </left>
      <right style="thin">
        <color indexed="16"/>
      </right>
      <top/>
      <bottom style="medium">
        <color indexed="16"/>
      </bottom>
      <diagonal/>
    </border>
    <border>
      <left style="thin">
        <color indexed="16"/>
      </left>
      <right style="thin">
        <color indexed="16"/>
      </right>
      <top/>
      <bottom style="medium">
        <color indexed="16"/>
      </bottom>
      <diagonal/>
    </border>
    <border>
      <left style="thin">
        <color indexed="16"/>
      </left>
      <right style="medium">
        <color indexed="16"/>
      </right>
      <top/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hair">
        <color indexed="16"/>
      </top>
      <bottom style="medium">
        <color indexed="16"/>
      </bottom>
      <diagonal/>
    </border>
    <border>
      <left/>
      <right/>
      <top/>
      <bottom style="thin">
        <color theme="5" tint="-0.499984740745262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47">
    <xf numFmtId="0" fontId="0" fillId="0" borderId="0" xfId="0"/>
    <xf numFmtId="0" fontId="0" fillId="2" borderId="0" xfId="0" applyFill="1"/>
    <xf numFmtId="0" fontId="18" fillId="2" borderId="0" xfId="2" applyFill="1"/>
    <xf numFmtId="0" fontId="2" fillId="2" borderId="0" xfId="2" applyFont="1" applyFill="1"/>
    <xf numFmtId="0" fontId="8" fillId="2" borderId="0" xfId="2" applyFont="1" applyFill="1"/>
    <xf numFmtId="0" fontId="8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right"/>
    </xf>
    <xf numFmtId="0" fontId="12" fillId="2" borderId="0" xfId="2" applyFont="1" applyFill="1"/>
    <xf numFmtId="0" fontId="23" fillId="2" borderId="0" xfId="2" applyFont="1" applyFill="1"/>
    <xf numFmtId="0" fontId="24" fillId="2" borderId="0" xfId="2" applyFont="1" applyFill="1" applyBorder="1" applyAlignment="1" applyProtection="1">
      <alignment horizontal="center"/>
      <protection locked="0"/>
    </xf>
    <xf numFmtId="0" fontId="25" fillId="2" borderId="0" xfId="2" applyFont="1" applyFill="1" applyAlignment="1">
      <alignment horizontal="left"/>
    </xf>
    <xf numFmtId="0" fontId="5" fillId="2" borderId="0" xfId="2" applyFont="1" applyFill="1"/>
    <xf numFmtId="166" fontId="14" fillId="2" borderId="4" xfId="2" applyNumberFormat="1" applyFont="1" applyFill="1" applyBorder="1" applyAlignment="1">
      <alignment horizontal="right" vertical="center"/>
    </xf>
    <xf numFmtId="166" fontId="14" fillId="2" borderId="5" xfId="2" applyNumberFormat="1" applyFont="1" applyFill="1" applyBorder="1" applyAlignment="1" applyProtection="1">
      <alignment horizontal="right" vertical="center"/>
      <protection hidden="1"/>
    </xf>
    <xf numFmtId="166" fontId="14" fillId="2" borderId="6" xfId="2" applyNumberFormat="1" applyFont="1" applyFill="1" applyBorder="1" applyAlignment="1">
      <alignment horizontal="right" vertical="center"/>
    </xf>
    <xf numFmtId="166" fontId="14" fillId="2" borderId="7" xfId="2" applyNumberFormat="1" applyFont="1" applyFill="1" applyBorder="1" applyAlignment="1" applyProtection="1">
      <alignment horizontal="right" vertical="center"/>
      <protection hidden="1"/>
    </xf>
    <xf numFmtId="166" fontId="14" fillId="2" borderId="6" xfId="2" applyNumberFormat="1" applyFont="1" applyFill="1" applyBorder="1" applyAlignment="1" applyProtection="1">
      <alignment horizontal="right" vertical="center"/>
      <protection locked="0"/>
    </xf>
    <xf numFmtId="0" fontId="8" fillId="2" borderId="0" xfId="2" applyFont="1" applyFill="1" applyAlignment="1">
      <alignment vertical="top"/>
    </xf>
    <xf numFmtId="0" fontId="32" fillId="2" borderId="0" xfId="2" applyFont="1" applyFill="1"/>
    <xf numFmtId="0" fontId="33" fillId="2" borderId="0" xfId="2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6" fillId="2" borderId="0" xfId="2" applyFont="1" applyFill="1" applyAlignment="1">
      <alignment horizontal="right"/>
    </xf>
    <xf numFmtId="0" fontId="9" fillId="2" borderId="0" xfId="2" applyFont="1" applyFill="1" applyAlignment="1">
      <alignment horizontal="center" wrapText="1"/>
    </xf>
    <xf numFmtId="0" fontId="8" fillId="2" borderId="0" xfId="2" applyFont="1" applyFill="1" applyBorder="1" applyAlignment="1" applyProtection="1">
      <protection locked="0"/>
    </xf>
    <xf numFmtId="0" fontId="12" fillId="3" borderId="0" xfId="2" applyFont="1" applyFill="1"/>
    <xf numFmtId="0" fontId="10" fillId="2" borderId="0" xfId="2" applyFont="1" applyFill="1" applyBorder="1" applyAlignment="1" applyProtection="1">
      <alignment horizontal="center"/>
      <protection locked="0"/>
    </xf>
    <xf numFmtId="0" fontId="8" fillId="2" borderId="22" xfId="2" applyFont="1" applyFill="1" applyBorder="1" applyAlignment="1" applyProtection="1">
      <alignment horizontal="left"/>
      <protection locked="0"/>
    </xf>
    <xf numFmtId="0" fontId="0" fillId="2" borderId="22" xfId="0" applyFill="1" applyBorder="1"/>
    <xf numFmtId="0" fontId="10" fillId="2" borderId="22" xfId="2" applyFont="1" applyFill="1" applyBorder="1" applyAlignment="1" applyProtection="1">
      <alignment horizontal="center"/>
      <protection locked="0"/>
    </xf>
    <xf numFmtId="0" fontId="8" fillId="2" borderId="23" xfId="2" applyFont="1" applyFill="1" applyBorder="1" applyAlignment="1" applyProtection="1">
      <alignment horizontal="left"/>
      <protection locked="0"/>
    </xf>
    <xf numFmtId="0" fontId="0" fillId="2" borderId="23" xfId="0" applyFill="1" applyBorder="1"/>
    <xf numFmtId="0" fontId="10" fillId="2" borderId="23" xfId="2" applyFont="1" applyFill="1" applyBorder="1" applyAlignment="1" applyProtection="1">
      <alignment horizontal="center"/>
      <protection locked="0"/>
    </xf>
    <xf numFmtId="171" fontId="8" fillId="2" borderId="13" xfId="2" applyNumberFormat="1" applyFont="1" applyFill="1" applyBorder="1" applyAlignment="1" applyProtection="1">
      <alignment horizontal="left"/>
      <protection locked="0"/>
    </xf>
    <xf numFmtId="170" fontId="8" fillId="2" borderId="24" xfId="2" applyNumberFormat="1" applyFont="1" applyFill="1" applyBorder="1" applyAlignment="1" applyProtection="1">
      <alignment horizontal="right"/>
      <protection locked="0"/>
    </xf>
    <xf numFmtId="170" fontId="8" fillId="2" borderId="13" xfId="2" applyNumberFormat="1" applyFont="1" applyFill="1" applyBorder="1" applyAlignment="1" applyProtection="1">
      <alignment horizontal="left"/>
      <protection locked="0"/>
    </xf>
    <xf numFmtId="170" fontId="8" fillId="2" borderId="24" xfId="2" applyNumberFormat="1" applyFont="1" applyFill="1" applyBorder="1" applyAlignment="1" applyProtection="1">
      <alignment horizontal="left"/>
      <protection locked="0"/>
    </xf>
    <xf numFmtId="170" fontId="8" fillId="2" borderId="23" xfId="2" applyNumberFormat="1" applyFont="1" applyFill="1" applyBorder="1" applyAlignment="1" applyProtection="1">
      <alignment horizontal="left"/>
      <protection locked="0"/>
    </xf>
    <xf numFmtId="0" fontId="8" fillId="2" borderId="23" xfId="2" applyFont="1" applyFill="1" applyBorder="1" applyAlignment="1">
      <alignment horizontal="right"/>
    </xf>
    <xf numFmtId="0" fontId="4" fillId="4" borderId="1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wrapText="1"/>
    </xf>
    <xf numFmtId="0" fontId="4" fillId="7" borderId="2" xfId="2" applyFont="1" applyFill="1" applyBorder="1" applyAlignment="1">
      <alignment horizontal="center" vertical="center" wrapText="1"/>
    </xf>
    <xf numFmtId="0" fontId="16" fillId="3" borderId="2" xfId="2" applyFont="1" applyFill="1" applyBorder="1" applyAlignment="1" applyProtection="1">
      <alignment horizontal="center" vertical="center" wrapText="1"/>
      <protection locked="0"/>
    </xf>
    <xf numFmtId="0" fontId="16" fillId="3" borderId="3" xfId="2" applyFont="1" applyFill="1" applyBorder="1" applyAlignment="1" applyProtection="1">
      <alignment horizontal="center" vertical="center" wrapText="1"/>
      <protection locked="0"/>
    </xf>
    <xf numFmtId="0" fontId="4" fillId="8" borderId="2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wrapText="1"/>
    </xf>
    <xf numFmtId="0" fontId="3" fillId="2" borderId="0" xfId="2" applyFont="1" applyFill="1" applyAlignment="1">
      <alignment vertical="top" textRotation="90"/>
    </xf>
    <xf numFmtId="0" fontId="34" fillId="9" borderId="9" xfId="2" applyFont="1" applyFill="1" applyBorder="1" applyAlignment="1">
      <alignment horizontal="center"/>
    </xf>
    <xf numFmtId="0" fontId="36" fillId="2" borderId="0" xfId="2" applyFont="1" applyFill="1" applyAlignment="1" applyProtection="1">
      <alignment horizontal="right"/>
    </xf>
    <xf numFmtId="166" fontId="14" fillId="10" borderId="6" xfId="2" applyNumberFormat="1" applyFont="1" applyFill="1" applyBorder="1" applyAlignment="1">
      <alignment horizontal="right" vertical="center"/>
    </xf>
    <xf numFmtId="166" fontId="14" fillId="10" borderId="7" xfId="2" applyNumberFormat="1" applyFont="1" applyFill="1" applyBorder="1" applyAlignment="1" applyProtection="1">
      <alignment horizontal="right" vertical="center"/>
      <protection hidden="1"/>
    </xf>
    <xf numFmtId="166" fontId="14" fillId="10" borderId="6" xfId="2" applyNumberFormat="1" applyFont="1" applyFill="1" applyBorder="1" applyAlignment="1" applyProtection="1">
      <alignment horizontal="right" vertical="center"/>
      <protection locked="0"/>
    </xf>
    <xf numFmtId="166" fontId="44" fillId="10" borderId="6" xfId="2" applyNumberFormat="1" applyFont="1" applyFill="1" applyBorder="1" applyAlignment="1">
      <alignment horizontal="right" vertical="center"/>
    </xf>
    <xf numFmtId="166" fontId="44" fillId="10" borderId="7" xfId="2" applyNumberFormat="1" applyFont="1" applyFill="1" applyBorder="1" applyAlignment="1" applyProtection="1">
      <alignment horizontal="right" vertical="center"/>
      <protection hidden="1"/>
    </xf>
    <xf numFmtId="0" fontId="37" fillId="11" borderId="0" xfId="0" applyFont="1" applyFill="1"/>
    <xf numFmtId="0" fontId="23" fillId="11" borderId="0" xfId="2" applyFont="1" applyFill="1" applyAlignment="1">
      <alignment vertical="top"/>
    </xf>
    <xf numFmtId="0" fontId="24" fillId="11" borderId="0" xfId="2" applyFont="1" applyFill="1" applyBorder="1" applyAlignment="1">
      <alignment horizontal="center" wrapText="1"/>
    </xf>
    <xf numFmtId="0" fontId="23" fillId="11" borderId="0" xfId="2" applyFont="1" applyFill="1"/>
    <xf numFmtId="0" fontId="39" fillId="11" borderId="0" xfId="2" applyFont="1" applyFill="1" applyAlignment="1">
      <alignment horizontal="center"/>
    </xf>
    <xf numFmtId="0" fontId="38" fillId="11" borderId="0" xfId="2" applyFont="1" applyFill="1"/>
    <xf numFmtId="0" fontId="40" fillId="11" borderId="0" xfId="2" applyFont="1" applyFill="1" applyAlignment="1">
      <alignment horizontal="center"/>
    </xf>
    <xf numFmtId="166" fontId="14" fillId="10" borderId="21" xfId="2" applyNumberFormat="1" applyFont="1" applyFill="1" applyBorder="1" applyAlignment="1" applyProtection="1">
      <alignment horizontal="right" vertical="center"/>
      <protection locked="0"/>
    </xf>
    <xf numFmtId="166" fontId="14" fillId="10" borderId="20" xfId="2" applyNumberFormat="1" applyFont="1" applyFill="1" applyBorder="1" applyAlignment="1" applyProtection="1">
      <alignment horizontal="right" vertical="center"/>
      <protection hidden="1"/>
    </xf>
    <xf numFmtId="166" fontId="13" fillId="2" borderId="7" xfId="2" applyNumberFormat="1" applyFont="1" applyFill="1" applyBorder="1" applyAlignment="1" applyProtection="1">
      <alignment horizontal="left" vertical="center" wrapText="1"/>
      <protection locked="0"/>
    </xf>
    <xf numFmtId="168" fontId="6" fillId="2" borderId="7" xfId="2" applyNumberFormat="1" applyFont="1" applyFill="1" applyBorder="1" applyAlignment="1" applyProtection="1">
      <alignment horizontal="right" vertical="center"/>
      <protection locked="0"/>
    </xf>
    <xf numFmtId="167" fontId="10" fillId="2" borderId="7" xfId="2" applyNumberFormat="1" applyFont="1" applyFill="1" applyBorder="1" applyAlignment="1" applyProtection="1">
      <alignment horizontal="center" vertical="center"/>
      <protection hidden="1"/>
    </xf>
    <xf numFmtId="0" fontId="31" fillId="2" borderId="7" xfId="2" applyFont="1" applyFill="1" applyBorder="1" applyAlignment="1" applyProtection="1">
      <alignment horizontal="center" vertical="center"/>
      <protection locked="0"/>
    </xf>
    <xf numFmtId="169" fontId="14" fillId="2" borderId="7" xfId="2" applyNumberFormat="1" applyFont="1" applyFill="1" applyBorder="1" applyAlignment="1" applyProtection="1">
      <alignment horizontal="center" vertical="center"/>
      <protection hidden="1"/>
    </xf>
    <xf numFmtId="169" fontId="14" fillId="2" borderId="10" xfId="2" applyNumberFormat="1" applyFont="1" applyFill="1" applyBorder="1" applyAlignment="1" applyProtection="1">
      <alignment horizontal="center" vertical="center"/>
      <protection hidden="1"/>
    </xf>
    <xf numFmtId="0" fontId="0" fillId="11" borderId="0" xfId="0" applyFill="1" applyAlignment="1">
      <alignment horizontal="center"/>
    </xf>
    <xf numFmtId="165" fontId="13" fillId="2" borderId="7" xfId="2" applyNumberFormat="1" applyFont="1" applyFill="1" applyBorder="1" applyAlignment="1">
      <alignment horizontal="left" vertical="center" wrapText="1"/>
    </xf>
    <xf numFmtId="168" fontId="15" fillId="2" borderId="18" xfId="2" applyNumberFormat="1" applyFont="1" applyFill="1" applyBorder="1" applyAlignment="1">
      <alignment horizontal="right" vertical="center"/>
    </xf>
    <xf numFmtId="168" fontId="15" fillId="2" borderId="19" xfId="2" applyNumberFormat="1" applyFont="1" applyFill="1" applyBorder="1" applyAlignment="1">
      <alignment horizontal="right" vertical="center"/>
    </xf>
    <xf numFmtId="0" fontId="31" fillId="2" borderId="18" xfId="2" applyFont="1" applyFill="1" applyBorder="1" applyAlignment="1" applyProtection="1">
      <alignment horizontal="center" vertical="center"/>
      <protection locked="0"/>
    </xf>
    <xf numFmtId="0" fontId="31" fillId="2" borderId="19" xfId="2" applyFont="1" applyFill="1" applyBorder="1" applyAlignment="1" applyProtection="1">
      <alignment horizontal="center" vertical="center"/>
      <protection locked="0"/>
    </xf>
    <xf numFmtId="165" fontId="41" fillId="10" borderId="7" xfId="2" applyNumberFormat="1" applyFont="1" applyFill="1" applyBorder="1" applyAlignment="1">
      <alignment horizontal="left" vertical="center" wrapText="1"/>
    </xf>
    <xf numFmtId="168" fontId="43" fillId="10" borderId="18" xfId="2" applyNumberFormat="1" applyFont="1" applyFill="1" applyBorder="1" applyAlignment="1">
      <alignment horizontal="right" vertical="center"/>
    </xf>
    <xf numFmtId="168" fontId="43" fillId="10" borderId="19" xfId="2" applyNumberFormat="1" applyFont="1" applyFill="1" applyBorder="1" applyAlignment="1">
      <alignment horizontal="right" vertical="center"/>
    </xf>
    <xf numFmtId="167" fontId="42" fillId="10" borderId="7" xfId="2" applyNumberFormat="1" applyFont="1" applyFill="1" applyBorder="1" applyAlignment="1" applyProtection="1">
      <alignment horizontal="center" vertical="center"/>
      <protection hidden="1"/>
    </xf>
    <xf numFmtId="0" fontId="45" fillId="10" borderId="18" xfId="2" applyFont="1" applyFill="1" applyBorder="1" applyAlignment="1" applyProtection="1">
      <alignment horizontal="center" vertical="center"/>
      <protection locked="0"/>
    </xf>
    <xf numFmtId="0" fontId="45" fillId="10" borderId="19" xfId="2" applyFont="1" applyFill="1" applyBorder="1" applyAlignment="1" applyProtection="1">
      <alignment horizontal="center" vertical="center"/>
      <protection locked="0"/>
    </xf>
    <xf numFmtId="169" fontId="44" fillId="10" borderId="7" xfId="2" applyNumberFormat="1" applyFont="1" applyFill="1" applyBorder="1" applyAlignment="1" applyProtection="1">
      <alignment horizontal="center" vertical="center"/>
      <protection hidden="1"/>
    </xf>
    <xf numFmtId="169" fontId="44" fillId="10" borderId="10" xfId="2" applyNumberFormat="1" applyFont="1" applyFill="1" applyBorder="1" applyAlignment="1" applyProtection="1">
      <alignment horizontal="center" vertical="center"/>
      <protection hidden="1"/>
    </xf>
    <xf numFmtId="0" fontId="33" fillId="9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27" fillId="2" borderId="14" xfId="2" applyFont="1" applyFill="1" applyBorder="1" applyAlignment="1" applyProtection="1">
      <alignment horizontal="center"/>
      <protection locked="0"/>
    </xf>
    <xf numFmtId="0" fontId="26" fillId="2" borderId="13" xfId="2" applyFont="1" applyFill="1" applyBorder="1" applyAlignment="1" applyProtection="1">
      <protection locked="0"/>
    </xf>
    <xf numFmtId="0" fontId="26" fillId="2" borderId="15" xfId="2" applyFont="1" applyFill="1" applyBorder="1" applyAlignment="1" applyProtection="1">
      <protection locked="0"/>
    </xf>
    <xf numFmtId="0" fontId="8" fillId="2" borderId="0" xfId="2" applyNumberFormat="1" applyFont="1" applyFill="1" applyBorder="1" applyAlignment="1" applyProtection="1">
      <alignment horizontal="left"/>
      <protection locked="0"/>
    </xf>
    <xf numFmtId="165" fontId="13" fillId="2" borderId="5" xfId="2" applyNumberFormat="1" applyFont="1" applyFill="1" applyBorder="1" applyAlignment="1">
      <alignment horizontal="left" vertical="center" wrapText="1"/>
    </xf>
    <xf numFmtId="165" fontId="14" fillId="2" borderId="5" xfId="2" applyNumberFormat="1" applyFont="1" applyFill="1" applyBorder="1" applyAlignment="1">
      <alignment horizontal="left" vertical="center" wrapText="1"/>
    </xf>
    <xf numFmtId="168" fontId="15" fillId="10" borderId="7" xfId="2" applyNumberFormat="1" applyFont="1" applyFill="1" applyBorder="1" applyAlignment="1">
      <alignment horizontal="right" vertical="center"/>
    </xf>
    <xf numFmtId="169" fontId="14" fillId="10" borderId="7" xfId="2" applyNumberFormat="1" applyFont="1" applyFill="1" applyBorder="1" applyAlignment="1" applyProtection="1">
      <alignment horizontal="center" vertical="center"/>
      <protection hidden="1"/>
    </xf>
    <xf numFmtId="169" fontId="14" fillId="10" borderId="10" xfId="2" applyNumberFormat="1" applyFont="1" applyFill="1" applyBorder="1" applyAlignment="1" applyProtection="1">
      <alignment horizontal="center" vertical="center"/>
      <protection hidden="1"/>
    </xf>
    <xf numFmtId="168" fontId="43" fillId="10" borderId="7" xfId="2" applyNumberFormat="1" applyFont="1" applyFill="1" applyBorder="1" applyAlignment="1">
      <alignment horizontal="right" vertical="center"/>
    </xf>
    <xf numFmtId="168" fontId="15" fillId="2" borderId="7" xfId="2" applyNumberFormat="1" applyFont="1" applyFill="1" applyBorder="1" applyAlignment="1">
      <alignment horizontal="right" vertical="center"/>
    </xf>
    <xf numFmtId="0" fontId="8" fillId="2" borderId="29" xfId="2" applyFont="1" applyFill="1" applyBorder="1" applyAlignment="1">
      <alignment horizontal="center"/>
    </xf>
    <xf numFmtId="165" fontId="13" fillId="10" borderId="7" xfId="2" applyNumberFormat="1" applyFont="1" applyFill="1" applyBorder="1" applyAlignment="1">
      <alignment horizontal="left" vertical="center" wrapText="1"/>
    </xf>
    <xf numFmtId="165" fontId="6" fillId="10" borderId="7" xfId="2" applyNumberFormat="1" applyFont="1" applyFill="1" applyBorder="1" applyAlignment="1">
      <alignment horizontal="left" vertical="center" wrapText="1"/>
    </xf>
    <xf numFmtId="165" fontId="6" fillId="2" borderId="7" xfId="2" applyNumberFormat="1" applyFont="1" applyFill="1" applyBorder="1" applyAlignment="1">
      <alignment horizontal="left" vertical="center" wrapText="1"/>
    </xf>
    <xf numFmtId="165" fontId="13" fillId="2" borderId="18" xfId="2" applyNumberFormat="1" applyFont="1" applyFill="1" applyBorder="1" applyAlignment="1">
      <alignment horizontal="left" vertical="center" wrapText="1"/>
    </xf>
    <xf numFmtId="165" fontId="13" fillId="2" borderId="8" xfId="2" applyNumberFormat="1" applyFont="1" applyFill="1" applyBorder="1" applyAlignment="1">
      <alignment horizontal="left" vertical="center" wrapText="1"/>
    </xf>
    <xf numFmtId="165" fontId="13" fillId="2" borderId="19" xfId="2" applyNumberFormat="1" applyFont="1" applyFill="1" applyBorder="1" applyAlignment="1">
      <alignment horizontal="left" vertical="center" wrapText="1"/>
    </xf>
    <xf numFmtId="165" fontId="14" fillId="2" borderId="7" xfId="2" applyNumberFormat="1" applyFont="1" applyFill="1" applyBorder="1" applyAlignment="1">
      <alignment horizontal="left" vertical="center" wrapText="1"/>
    </xf>
    <xf numFmtId="165" fontId="14" fillId="10" borderId="7" xfId="2" applyNumberFormat="1" applyFont="1" applyFill="1" applyBorder="1" applyAlignment="1">
      <alignment horizontal="left" vertical="center" wrapText="1"/>
    </xf>
    <xf numFmtId="0" fontId="34" fillId="9" borderId="12" xfId="2" applyFont="1" applyFill="1" applyBorder="1" applyAlignment="1">
      <alignment horizontal="center"/>
    </xf>
    <xf numFmtId="168" fontId="15" fillId="10" borderId="18" xfId="2" applyNumberFormat="1" applyFont="1" applyFill="1" applyBorder="1" applyAlignment="1">
      <alignment horizontal="right" vertical="center"/>
    </xf>
    <xf numFmtId="168" fontId="15" fillId="10" borderId="19" xfId="2" applyNumberFormat="1" applyFont="1" applyFill="1" applyBorder="1" applyAlignment="1">
      <alignment horizontal="right" vertical="center"/>
    </xf>
    <xf numFmtId="167" fontId="10" fillId="10" borderId="7" xfId="2" applyNumberFormat="1" applyFont="1" applyFill="1" applyBorder="1" applyAlignment="1" applyProtection="1">
      <alignment horizontal="center" vertical="center"/>
      <protection hidden="1"/>
    </xf>
    <xf numFmtId="0" fontId="31" fillId="10" borderId="18" xfId="2" applyFont="1" applyFill="1" applyBorder="1" applyAlignment="1" applyProtection="1">
      <alignment horizontal="center" vertical="center"/>
      <protection locked="0"/>
    </xf>
    <xf numFmtId="0" fontId="31" fillId="10" borderId="19" xfId="2" applyFont="1" applyFill="1" applyBorder="1" applyAlignment="1" applyProtection="1">
      <alignment horizontal="center" vertical="center"/>
      <protection locked="0"/>
    </xf>
    <xf numFmtId="0" fontId="26" fillId="11" borderId="0" xfId="2" applyFont="1" applyFill="1" applyBorder="1" applyAlignment="1">
      <alignment horizontal="center" wrapText="1"/>
    </xf>
    <xf numFmtId="0" fontId="38" fillId="11" borderId="0" xfId="2" applyFont="1" applyFill="1" applyAlignment="1">
      <alignment horizontal="center"/>
    </xf>
    <xf numFmtId="0" fontId="27" fillId="2" borderId="26" xfId="2" applyFont="1" applyFill="1" applyBorder="1" applyAlignment="1" applyProtection="1">
      <alignment horizontal="center" vertical="center"/>
      <protection hidden="1"/>
    </xf>
    <xf numFmtId="0" fontId="31" fillId="10" borderId="7" xfId="2" applyFont="1" applyFill="1" applyBorder="1" applyAlignment="1" applyProtection="1">
      <alignment horizontal="center" vertical="center"/>
      <protection locked="0"/>
    </xf>
    <xf numFmtId="166" fontId="13" fillId="10" borderId="7" xfId="2" applyNumberFormat="1" applyFont="1" applyFill="1" applyBorder="1" applyAlignment="1" applyProtection="1">
      <alignment horizontal="left" vertical="center" wrapText="1"/>
      <protection locked="0"/>
    </xf>
    <xf numFmtId="166" fontId="13" fillId="10" borderId="20" xfId="2" applyNumberFormat="1" applyFont="1" applyFill="1" applyBorder="1" applyAlignment="1" applyProtection="1">
      <alignment horizontal="left" vertical="center" wrapText="1"/>
      <protection locked="0"/>
    </xf>
    <xf numFmtId="168" fontId="6" fillId="10" borderId="7" xfId="2" applyNumberFormat="1" applyFont="1" applyFill="1" applyBorder="1" applyAlignment="1" applyProtection="1">
      <alignment horizontal="right" vertical="center"/>
      <protection locked="0"/>
    </xf>
    <xf numFmtId="168" fontId="6" fillId="10" borderId="20" xfId="2" applyNumberFormat="1" applyFont="1" applyFill="1" applyBorder="1" applyAlignment="1" applyProtection="1">
      <alignment horizontal="right" vertical="center"/>
      <protection locked="0"/>
    </xf>
    <xf numFmtId="0" fontId="26" fillId="11" borderId="0" xfId="2" applyFont="1" applyFill="1" applyAlignment="1">
      <alignment horizontal="center"/>
    </xf>
    <xf numFmtId="0" fontId="10" fillId="2" borderId="0" xfId="2" applyFont="1" applyFill="1" applyBorder="1" applyAlignment="1">
      <alignment horizontal="center" wrapText="1"/>
    </xf>
    <xf numFmtId="0" fontId="31" fillId="10" borderId="20" xfId="2" applyFont="1" applyFill="1" applyBorder="1" applyAlignment="1" applyProtection="1">
      <alignment horizontal="center" vertical="center"/>
      <protection locked="0"/>
    </xf>
    <xf numFmtId="164" fontId="35" fillId="9" borderId="25" xfId="2" applyNumberFormat="1" applyFont="1" applyFill="1" applyBorder="1" applyAlignment="1">
      <alignment horizontal="right" vertical="center"/>
    </xf>
    <xf numFmtId="0" fontId="35" fillId="9" borderId="26" xfId="2" applyFont="1" applyFill="1" applyBorder="1" applyAlignment="1">
      <alignment horizontal="right" vertical="center"/>
    </xf>
    <xf numFmtId="0" fontId="34" fillId="9" borderId="17" xfId="2" applyFont="1" applyFill="1" applyBorder="1" applyAlignment="1">
      <alignment horizontal="center"/>
    </xf>
    <xf numFmtId="0" fontId="31" fillId="2" borderId="5" xfId="2" applyFont="1" applyFill="1" applyBorder="1" applyAlignment="1" applyProtection="1">
      <alignment horizontal="center" vertical="center"/>
      <protection locked="0"/>
    </xf>
    <xf numFmtId="167" fontId="10" fillId="10" borderId="20" xfId="2" applyNumberFormat="1" applyFont="1" applyFill="1" applyBorder="1" applyAlignment="1" applyProtection="1">
      <alignment horizontal="center" vertical="center"/>
      <protection hidden="1"/>
    </xf>
    <xf numFmtId="169" fontId="27" fillId="2" borderId="26" xfId="2" applyNumberFormat="1" applyFont="1" applyFill="1" applyBorder="1" applyAlignment="1" applyProtection="1">
      <alignment horizontal="center" vertical="center"/>
      <protection hidden="1"/>
    </xf>
    <xf numFmtId="169" fontId="27" fillId="2" borderId="27" xfId="2" applyNumberFormat="1" applyFont="1" applyFill="1" applyBorder="1" applyAlignment="1" applyProtection="1">
      <alignment horizontal="center" vertical="center"/>
      <protection hidden="1"/>
    </xf>
    <xf numFmtId="0" fontId="17" fillId="2" borderId="0" xfId="2" applyFont="1" applyFill="1" applyBorder="1" applyAlignment="1">
      <alignment horizontal="center" textRotation="90"/>
    </xf>
    <xf numFmtId="169" fontId="14" fillId="10" borderId="20" xfId="2" applyNumberFormat="1" applyFont="1" applyFill="1" applyBorder="1" applyAlignment="1" applyProtection="1">
      <alignment horizontal="center" vertical="center"/>
      <protection hidden="1"/>
    </xf>
    <xf numFmtId="169" fontId="14" fillId="10" borderId="28" xfId="2" applyNumberFormat="1" applyFont="1" applyFill="1" applyBorder="1" applyAlignment="1" applyProtection="1">
      <alignment horizontal="center" vertical="center"/>
      <protection hidden="1"/>
    </xf>
    <xf numFmtId="169" fontId="14" fillId="2" borderId="5" xfId="2" applyNumberFormat="1" applyFont="1" applyFill="1" applyBorder="1" applyAlignment="1" applyProtection="1">
      <alignment horizontal="center" vertical="center"/>
      <protection hidden="1"/>
    </xf>
    <xf numFmtId="169" fontId="14" fillId="2" borderId="16" xfId="2" applyNumberFormat="1" applyFont="1" applyFill="1" applyBorder="1" applyAlignment="1" applyProtection="1">
      <alignment horizontal="center" vertical="center"/>
      <protection hidden="1"/>
    </xf>
    <xf numFmtId="0" fontId="45" fillId="10" borderId="7" xfId="2" applyFont="1" applyFill="1" applyBorder="1" applyAlignment="1" applyProtection="1">
      <alignment horizontal="center" vertical="center"/>
      <protection locked="0"/>
    </xf>
    <xf numFmtId="168" fontId="15" fillId="2" borderId="5" xfId="2" applyNumberFormat="1" applyFont="1" applyFill="1" applyBorder="1" applyAlignment="1">
      <alignment horizontal="right" vertical="center"/>
    </xf>
    <xf numFmtId="165" fontId="30" fillId="10" borderId="7" xfId="2" applyNumberFormat="1" applyFont="1" applyFill="1" applyBorder="1" applyAlignment="1">
      <alignment horizontal="left" vertical="center" wrapText="1"/>
    </xf>
    <xf numFmtId="167" fontId="10" fillId="2" borderId="5" xfId="2" applyNumberFormat="1" applyFont="1" applyFill="1" applyBorder="1" applyAlignment="1" applyProtection="1">
      <alignment horizontal="center" vertical="center"/>
      <protection hidden="1"/>
    </xf>
    <xf numFmtId="165" fontId="28" fillId="10" borderId="7" xfId="2" applyNumberFormat="1" applyFont="1" applyFill="1" applyBorder="1" applyAlignment="1">
      <alignment horizontal="left" vertical="center" wrapText="1"/>
    </xf>
    <xf numFmtId="165" fontId="8" fillId="10" borderId="7" xfId="2" applyNumberFormat="1" applyFont="1" applyFill="1" applyBorder="1" applyAlignment="1">
      <alignment horizontal="left" vertical="center" wrapText="1"/>
    </xf>
    <xf numFmtId="165" fontId="13" fillId="10" borderId="18" xfId="2" applyNumberFormat="1" applyFont="1" applyFill="1" applyBorder="1" applyAlignment="1">
      <alignment horizontal="left" vertical="center" wrapText="1"/>
    </xf>
    <xf numFmtId="165" fontId="13" fillId="10" borderId="8" xfId="2" applyNumberFormat="1" applyFont="1" applyFill="1" applyBorder="1" applyAlignment="1">
      <alignment horizontal="left" vertical="center" wrapText="1"/>
    </xf>
    <xf numFmtId="165" fontId="13" fillId="10" borderId="19" xfId="2" applyNumberFormat="1" applyFont="1" applyFill="1" applyBorder="1" applyAlignment="1">
      <alignment horizontal="left" vertical="center" wrapText="1"/>
    </xf>
    <xf numFmtId="165" fontId="29" fillId="10" borderId="7" xfId="2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9900"/>
      <color rgb="FFFFFFCC"/>
      <color rgb="FFFFFF99"/>
      <color rgb="FFFF33CC"/>
      <color rgb="FFE7F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7</xdr:row>
          <xdr:rowOff>66675</xdr:rowOff>
        </xdr:from>
        <xdr:to>
          <xdr:col>5</xdr:col>
          <xdr:colOff>0</xdr:colOff>
          <xdr:row>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95250</xdr:colOff>
      <xdr:row>0</xdr:row>
      <xdr:rowOff>114300</xdr:rowOff>
    </xdr:from>
    <xdr:to>
      <xdr:col>4</xdr:col>
      <xdr:colOff>205259</xdr:colOff>
      <xdr:row>6</xdr:row>
      <xdr:rowOff>19050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814984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6</xdr:row>
      <xdr:rowOff>76200</xdr:rowOff>
    </xdr:from>
    <xdr:to>
      <xdr:col>4</xdr:col>
      <xdr:colOff>69213</xdr:colOff>
      <xdr:row>9</xdr:row>
      <xdr:rowOff>9525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143000"/>
          <a:ext cx="1631312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FE68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topLeftCell="A35" workbookViewId="0">
      <selection activeCell="Q55" sqref="Q55:R55"/>
    </sheetView>
  </sheetViews>
  <sheetFormatPr baseColWidth="10" defaultRowHeight="15" x14ac:dyDescent="0.25"/>
  <cols>
    <col min="1" max="1" width="3" style="1" customWidth="1"/>
    <col min="2" max="2" width="3.7109375" style="1" customWidth="1"/>
    <col min="3" max="3" width="11.42578125" style="1" customWidth="1"/>
    <col min="4" max="4" width="7.42578125" style="1" customWidth="1"/>
    <col min="5" max="5" width="5" style="1" customWidth="1"/>
    <col min="6" max="6" width="4.85546875" style="1" customWidth="1"/>
    <col min="7" max="7" width="4.5703125" style="1" customWidth="1"/>
    <col min="8" max="8" width="4.42578125" style="1" customWidth="1"/>
    <col min="9" max="9" width="4.5703125" style="1" customWidth="1"/>
    <col min="10" max="10" width="10.5703125" style="1" customWidth="1"/>
    <col min="11" max="11" width="4.7109375" style="1" customWidth="1"/>
    <col min="12" max="12" width="3.28515625" style="1" customWidth="1"/>
    <col min="13" max="13" width="8" style="1" customWidth="1"/>
    <col min="14" max="14" width="6.7109375" style="1" customWidth="1"/>
    <col min="15" max="15" width="4.7109375" style="1" customWidth="1"/>
    <col min="16" max="16" width="5.28515625" style="1" customWidth="1"/>
    <col min="17" max="18" width="4.5703125" style="1" customWidth="1"/>
    <col min="19" max="19" width="4.42578125" style="1" customWidth="1"/>
    <col min="20" max="20" width="6.5703125" style="1" customWidth="1"/>
    <col min="21" max="21" width="6.7109375" style="1" customWidth="1"/>
    <col min="22" max="22" width="3.7109375" style="1" customWidth="1"/>
    <col min="23" max="16384" width="11.42578125" style="1"/>
  </cols>
  <sheetData>
    <row r="1" spans="1:22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8.25" customHeight="1" x14ac:dyDescent="0.25"/>
    <row r="4" spans="1:22" ht="20.25" x14ac:dyDescent="0.3">
      <c r="A4" s="4"/>
      <c r="B4" s="4"/>
      <c r="C4" s="4"/>
      <c r="D4" s="4"/>
      <c r="E4" s="4"/>
      <c r="F4" s="4"/>
      <c r="G4" s="4"/>
      <c r="H4" s="4"/>
      <c r="J4" s="4"/>
      <c r="L4" s="50" t="s">
        <v>0</v>
      </c>
      <c r="M4" s="18"/>
      <c r="N4" s="85" t="s">
        <v>53</v>
      </c>
      <c r="O4" s="85"/>
      <c r="P4" s="85"/>
      <c r="Q4" s="85"/>
      <c r="R4" s="85"/>
      <c r="S4" s="85"/>
      <c r="T4" s="85"/>
      <c r="U4" s="19"/>
    </row>
    <row r="5" spans="1:22" ht="15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L5" s="20" t="s">
        <v>56</v>
      </c>
      <c r="M5" s="4"/>
      <c r="N5" s="4"/>
      <c r="O5" s="21"/>
      <c r="P5" s="21"/>
      <c r="R5" s="4"/>
      <c r="S5" s="2"/>
      <c r="T5" s="4"/>
      <c r="U5" s="2"/>
    </row>
    <row r="6" spans="1:22" ht="9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"/>
      <c r="N6" s="22"/>
      <c r="O6" s="22"/>
      <c r="P6" s="22"/>
      <c r="Q6" s="22"/>
      <c r="R6" s="22"/>
      <c r="S6" s="2"/>
      <c r="T6" s="22"/>
      <c r="U6" s="2"/>
    </row>
    <row r="7" spans="1:22" ht="18.75" customHeight="1" x14ac:dyDescent="0.3">
      <c r="A7" s="4"/>
      <c r="B7" s="4"/>
      <c r="C7" s="4"/>
      <c r="D7" s="4"/>
      <c r="E7" s="86" t="s">
        <v>26</v>
      </c>
      <c r="F7" s="86"/>
      <c r="G7" s="86"/>
      <c r="H7" s="87"/>
      <c r="I7" s="88"/>
      <c r="J7" s="89"/>
      <c r="K7" s="90"/>
      <c r="L7" s="23"/>
      <c r="M7" s="5" t="s">
        <v>27</v>
      </c>
      <c r="N7" s="99"/>
      <c r="O7" s="99"/>
      <c r="P7" s="99"/>
      <c r="Q7" s="99"/>
      <c r="R7" s="99"/>
      <c r="S7" s="5"/>
      <c r="T7" s="91"/>
      <c r="U7" s="91"/>
    </row>
    <row r="8" spans="1:22" ht="6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2"/>
      <c r="P8" s="22"/>
      <c r="Q8" s="22"/>
      <c r="R8" s="22"/>
      <c r="S8" s="22"/>
      <c r="T8" s="22"/>
      <c r="U8" s="2"/>
    </row>
    <row r="9" spans="1:22" ht="15" customHeight="1" x14ac:dyDescent="0.25">
      <c r="A9" s="5"/>
      <c r="B9" s="5"/>
      <c r="F9" s="24" t="s">
        <v>32</v>
      </c>
      <c r="U9" s="25"/>
    </row>
    <row r="10" spans="1:22" ht="17.25" customHeight="1" x14ac:dyDescent="0.25">
      <c r="A10" s="5"/>
      <c r="D10" s="5" t="s">
        <v>39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7"/>
      <c r="S10" s="27"/>
      <c r="T10" s="27"/>
      <c r="U10" s="28"/>
    </row>
    <row r="11" spans="1:22" ht="17.25" customHeight="1" x14ac:dyDescent="0.25">
      <c r="A11" s="5"/>
      <c r="D11" s="5" t="s">
        <v>28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30"/>
      <c r="S11" s="30"/>
      <c r="T11" s="30"/>
      <c r="U11" s="31"/>
    </row>
    <row r="12" spans="1:22" ht="17.25" customHeight="1" x14ac:dyDescent="0.25">
      <c r="A12" s="5"/>
      <c r="D12" s="5" t="s">
        <v>29</v>
      </c>
      <c r="E12" s="32"/>
      <c r="F12" s="32"/>
      <c r="G12" s="32"/>
      <c r="H12" s="6" t="s">
        <v>30</v>
      </c>
      <c r="I12" s="29"/>
      <c r="J12" s="29"/>
      <c r="K12" s="29"/>
      <c r="L12" s="29"/>
      <c r="M12" s="29"/>
      <c r="N12" s="29"/>
      <c r="O12" s="29"/>
      <c r="P12" s="29"/>
      <c r="Q12" s="30"/>
      <c r="R12" s="30"/>
      <c r="S12" s="30"/>
      <c r="T12" s="30"/>
      <c r="U12" s="31"/>
    </row>
    <row r="13" spans="1:22" ht="17.25" customHeight="1" x14ac:dyDescent="0.25">
      <c r="A13" s="5"/>
      <c r="D13" s="5" t="s">
        <v>31</v>
      </c>
      <c r="E13" s="26"/>
      <c r="F13" s="26"/>
      <c r="G13" s="26"/>
      <c r="H13" s="27"/>
      <c r="I13" s="33" t="s">
        <v>40</v>
      </c>
      <c r="J13" s="34"/>
      <c r="K13" s="34"/>
      <c r="L13" s="6" t="s">
        <v>41</v>
      </c>
      <c r="M13" s="34"/>
      <c r="N13" s="35" t="s">
        <v>42</v>
      </c>
      <c r="O13" s="36"/>
      <c r="P13" s="37"/>
      <c r="Q13" s="30"/>
      <c r="R13" s="30"/>
      <c r="S13" s="30"/>
      <c r="T13" s="30"/>
      <c r="U13" s="31"/>
    </row>
    <row r="14" spans="1:22" ht="7.5" customHeight="1" x14ac:dyDescent="0.25">
      <c r="A14" s="4"/>
      <c r="B14" s="4"/>
    </row>
    <row r="15" spans="1:22" ht="7.5" customHeight="1" thickBot="1" x14ac:dyDescent="0.3">
      <c r="A15" s="4"/>
      <c r="B15" s="4"/>
      <c r="C15" s="4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8"/>
      <c r="P15" s="9"/>
      <c r="Q15" s="10"/>
      <c r="R15" s="10"/>
      <c r="S15" s="10"/>
      <c r="T15" s="10"/>
      <c r="U15" s="8"/>
    </row>
    <row r="16" spans="1:22" ht="19.5" customHeight="1" thickBot="1" x14ac:dyDescent="0.3">
      <c r="A16" s="11"/>
      <c r="B16" s="49"/>
      <c r="C16" s="108" t="s">
        <v>1</v>
      </c>
      <c r="D16" s="108"/>
      <c r="E16" s="108"/>
      <c r="F16" s="108"/>
      <c r="G16" s="108"/>
      <c r="H16" s="108"/>
      <c r="I16" s="108"/>
      <c r="J16" s="108"/>
      <c r="K16" s="108" t="s">
        <v>2</v>
      </c>
      <c r="L16" s="108"/>
      <c r="M16" s="108" t="s">
        <v>3</v>
      </c>
      <c r="N16" s="108"/>
      <c r="O16" s="108"/>
      <c r="P16" s="108"/>
      <c r="Q16" s="108" t="s">
        <v>4</v>
      </c>
      <c r="R16" s="108"/>
      <c r="S16" s="108" t="s">
        <v>5</v>
      </c>
      <c r="T16" s="108"/>
      <c r="U16" s="127"/>
      <c r="V16" s="132" t="s">
        <v>37</v>
      </c>
    </row>
    <row r="17" spans="1:22" ht="19.5" customHeight="1" x14ac:dyDescent="0.25">
      <c r="A17" s="2"/>
      <c r="B17" s="38">
        <v>1</v>
      </c>
      <c r="C17" s="92" t="s">
        <v>6</v>
      </c>
      <c r="D17" s="93"/>
      <c r="E17" s="93"/>
      <c r="F17" s="93"/>
      <c r="G17" s="93"/>
      <c r="H17" s="93"/>
      <c r="I17" s="93"/>
      <c r="J17" s="93"/>
      <c r="K17" s="138">
        <v>880</v>
      </c>
      <c r="L17" s="138"/>
      <c r="M17" s="12">
        <v>5.4</v>
      </c>
      <c r="N17" s="13">
        <f>(M17-(M17*4/100))</f>
        <v>5.1840000000000002</v>
      </c>
      <c r="O17" s="140">
        <f>N17*1000/K17</f>
        <v>5.8909090909090907</v>
      </c>
      <c r="P17" s="140"/>
      <c r="Q17" s="128"/>
      <c r="R17" s="128"/>
      <c r="S17" s="135"/>
      <c r="T17" s="135"/>
      <c r="U17" s="136"/>
      <c r="V17" s="132"/>
    </row>
    <row r="18" spans="1:22" ht="19.5" customHeight="1" x14ac:dyDescent="0.25">
      <c r="A18" s="2"/>
      <c r="B18" s="39">
        <v>2</v>
      </c>
      <c r="C18" s="100" t="s">
        <v>7</v>
      </c>
      <c r="D18" s="107"/>
      <c r="E18" s="107"/>
      <c r="F18" s="107"/>
      <c r="G18" s="107"/>
      <c r="H18" s="107"/>
      <c r="I18" s="107"/>
      <c r="J18" s="107"/>
      <c r="K18" s="94">
        <v>1080</v>
      </c>
      <c r="L18" s="94"/>
      <c r="M18" s="51">
        <v>7.2</v>
      </c>
      <c r="N18" s="52">
        <f t="shared" ref="N18:N46" si="0">(M18-(M18*4/100))</f>
        <v>6.9119999999999999</v>
      </c>
      <c r="O18" s="111">
        <f t="shared" ref="O18:O46" si="1">N18*1000/K18</f>
        <v>6.4</v>
      </c>
      <c r="P18" s="111"/>
      <c r="Q18" s="117"/>
      <c r="R18" s="117"/>
      <c r="S18" s="95"/>
      <c r="T18" s="95"/>
      <c r="U18" s="96"/>
      <c r="V18" s="132"/>
    </row>
    <row r="19" spans="1:22" ht="19.5" customHeight="1" x14ac:dyDescent="0.25">
      <c r="B19" s="39">
        <v>3</v>
      </c>
      <c r="C19" s="103" t="s">
        <v>34</v>
      </c>
      <c r="D19" s="104"/>
      <c r="E19" s="104"/>
      <c r="F19" s="104"/>
      <c r="G19" s="104"/>
      <c r="H19" s="104"/>
      <c r="I19" s="104"/>
      <c r="J19" s="105"/>
      <c r="K19" s="98">
        <v>1080</v>
      </c>
      <c r="L19" s="98"/>
      <c r="M19" s="14">
        <v>7.2</v>
      </c>
      <c r="N19" s="15">
        <f t="shared" si="0"/>
        <v>6.9119999999999999</v>
      </c>
      <c r="O19" s="67">
        <f t="shared" si="1"/>
        <v>6.4</v>
      </c>
      <c r="P19" s="67"/>
      <c r="Q19" s="68"/>
      <c r="R19" s="68"/>
      <c r="S19" s="69"/>
      <c r="T19" s="69"/>
      <c r="U19" s="70"/>
      <c r="V19" s="132"/>
    </row>
    <row r="20" spans="1:22" ht="19.5" customHeight="1" x14ac:dyDescent="0.25">
      <c r="B20" s="39">
        <v>4</v>
      </c>
      <c r="C20" s="139" t="s">
        <v>38</v>
      </c>
      <c r="D20" s="107"/>
      <c r="E20" s="107"/>
      <c r="F20" s="107"/>
      <c r="G20" s="107"/>
      <c r="H20" s="107"/>
      <c r="I20" s="107"/>
      <c r="J20" s="107"/>
      <c r="K20" s="94">
        <v>600</v>
      </c>
      <c r="L20" s="94"/>
      <c r="M20" s="51">
        <v>5.8</v>
      </c>
      <c r="N20" s="52">
        <f t="shared" si="0"/>
        <v>5.5679999999999996</v>
      </c>
      <c r="O20" s="111">
        <f t="shared" si="1"/>
        <v>9.2799999999999994</v>
      </c>
      <c r="P20" s="111"/>
      <c r="Q20" s="117"/>
      <c r="R20" s="117"/>
      <c r="S20" s="95"/>
      <c r="T20" s="95"/>
      <c r="U20" s="96"/>
      <c r="V20" s="132"/>
    </row>
    <row r="21" spans="1:22" ht="19.5" customHeight="1" x14ac:dyDescent="0.25">
      <c r="B21" s="39">
        <v>5</v>
      </c>
      <c r="C21" s="72" t="s">
        <v>43</v>
      </c>
      <c r="D21" s="102"/>
      <c r="E21" s="102"/>
      <c r="F21" s="102"/>
      <c r="G21" s="102"/>
      <c r="H21" s="102"/>
      <c r="I21" s="102"/>
      <c r="J21" s="102"/>
      <c r="K21" s="98">
        <v>490</v>
      </c>
      <c r="L21" s="98"/>
      <c r="M21" s="14">
        <v>5.3</v>
      </c>
      <c r="N21" s="15">
        <f t="shared" si="0"/>
        <v>5.0880000000000001</v>
      </c>
      <c r="O21" s="67">
        <f t="shared" si="1"/>
        <v>10.383673469387755</v>
      </c>
      <c r="P21" s="67"/>
      <c r="Q21" s="68"/>
      <c r="R21" s="68"/>
      <c r="S21" s="69"/>
      <c r="T21" s="69"/>
      <c r="U21" s="70"/>
      <c r="V21" s="132"/>
    </row>
    <row r="22" spans="1:22" ht="19.5" customHeight="1" x14ac:dyDescent="0.25">
      <c r="B22" s="39">
        <v>6</v>
      </c>
      <c r="C22" s="100" t="s">
        <v>44</v>
      </c>
      <c r="D22" s="101"/>
      <c r="E22" s="101"/>
      <c r="F22" s="101"/>
      <c r="G22" s="101"/>
      <c r="H22" s="101"/>
      <c r="I22" s="101"/>
      <c r="J22" s="101"/>
      <c r="K22" s="94">
        <v>600</v>
      </c>
      <c r="L22" s="94"/>
      <c r="M22" s="51">
        <v>7.2</v>
      </c>
      <c r="N22" s="52">
        <f t="shared" si="0"/>
        <v>6.9119999999999999</v>
      </c>
      <c r="O22" s="111">
        <f t="shared" si="1"/>
        <v>11.52</v>
      </c>
      <c r="P22" s="111"/>
      <c r="Q22" s="117"/>
      <c r="R22" s="117"/>
      <c r="S22" s="95"/>
      <c r="T22" s="95"/>
      <c r="U22" s="96"/>
      <c r="V22" s="132"/>
    </row>
    <row r="23" spans="1:22" ht="19.5" customHeight="1" x14ac:dyDescent="0.25">
      <c r="B23" s="40">
        <v>7</v>
      </c>
      <c r="C23" s="72" t="s">
        <v>8</v>
      </c>
      <c r="D23" s="106"/>
      <c r="E23" s="106"/>
      <c r="F23" s="106"/>
      <c r="G23" s="106"/>
      <c r="H23" s="106"/>
      <c r="I23" s="106"/>
      <c r="J23" s="106"/>
      <c r="K23" s="98">
        <v>900</v>
      </c>
      <c r="L23" s="98"/>
      <c r="M23" s="14">
        <v>5.6</v>
      </c>
      <c r="N23" s="15">
        <f t="shared" si="0"/>
        <v>5.3759999999999994</v>
      </c>
      <c r="O23" s="67">
        <f t="shared" si="1"/>
        <v>5.9733333333333327</v>
      </c>
      <c r="P23" s="67"/>
      <c r="Q23" s="68"/>
      <c r="R23" s="68"/>
      <c r="S23" s="69"/>
      <c r="T23" s="69"/>
      <c r="U23" s="70"/>
      <c r="V23" s="132"/>
    </row>
    <row r="24" spans="1:22" ht="19.5" customHeight="1" x14ac:dyDescent="0.25">
      <c r="B24" s="40">
        <v>9</v>
      </c>
      <c r="C24" s="100" t="s">
        <v>9</v>
      </c>
      <c r="D24" s="107"/>
      <c r="E24" s="107"/>
      <c r="F24" s="107"/>
      <c r="G24" s="107"/>
      <c r="H24" s="107"/>
      <c r="I24" s="107"/>
      <c r="J24" s="107"/>
      <c r="K24" s="94">
        <v>920</v>
      </c>
      <c r="L24" s="94"/>
      <c r="M24" s="51">
        <v>6.8</v>
      </c>
      <c r="N24" s="52">
        <f t="shared" si="0"/>
        <v>6.5279999999999996</v>
      </c>
      <c r="O24" s="111">
        <f t="shared" si="1"/>
        <v>7.0956521739130434</v>
      </c>
      <c r="P24" s="111"/>
      <c r="Q24" s="117"/>
      <c r="R24" s="117"/>
      <c r="S24" s="95"/>
      <c r="T24" s="95"/>
      <c r="U24" s="96"/>
      <c r="V24" s="132"/>
    </row>
    <row r="25" spans="1:22" ht="19.5" customHeight="1" x14ac:dyDescent="0.25">
      <c r="B25" s="39">
        <v>10</v>
      </c>
      <c r="C25" s="72" t="s">
        <v>10</v>
      </c>
      <c r="D25" s="72"/>
      <c r="E25" s="72"/>
      <c r="F25" s="72"/>
      <c r="G25" s="72"/>
      <c r="H25" s="72"/>
      <c r="I25" s="72"/>
      <c r="J25" s="72"/>
      <c r="K25" s="98">
        <v>600</v>
      </c>
      <c r="L25" s="98"/>
      <c r="M25" s="14">
        <v>6.9</v>
      </c>
      <c r="N25" s="15">
        <f t="shared" si="0"/>
        <v>6.6240000000000006</v>
      </c>
      <c r="O25" s="67">
        <f t="shared" si="1"/>
        <v>11.040000000000001</v>
      </c>
      <c r="P25" s="67"/>
      <c r="Q25" s="68"/>
      <c r="R25" s="68"/>
      <c r="S25" s="69"/>
      <c r="T25" s="69"/>
      <c r="U25" s="70"/>
      <c r="V25" s="132"/>
    </row>
    <row r="26" spans="1:22" ht="19.5" customHeight="1" x14ac:dyDescent="0.25">
      <c r="B26" s="41">
        <v>11</v>
      </c>
      <c r="C26" s="100" t="s">
        <v>45</v>
      </c>
      <c r="D26" s="100"/>
      <c r="E26" s="100"/>
      <c r="F26" s="100"/>
      <c r="G26" s="100"/>
      <c r="H26" s="100"/>
      <c r="I26" s="100"/>
      <c r="J26" s="100"/>
      <c r="K26" s="94">
        <v>660</v>
      </c>
      <c r="L26" s="94"/>
      <c r="M26" s="51">
        <v>5.8</v>
      </c>
      <c r="N26" s="52">
        <f t="shared" si="0"/>
        <v>5.5679999999999996</v>
      </c>
      <c r="O26" s="111">
        <f t="shared" si="1"/>
        <v>8.4363636363636356</v>
      </c>
      <c r="P26" s="111"/>
      <c r="Q26" s="117"/>
      <c r="R26" s="117"/>
      <c r="S26" s="95"/>
      <c r="T26" s="95"/>
      <c r="U26" s="96"/>
      <c r="V26" s="132"/>
    </row>
    <row r="27" spans="1:22" ht="19.5" customHeight="1" x14ac:dyDescent="0.25">
      <c r="B27" s="40">
        <v>12</v>
      </c>
      <c r="C27" s="72" t="s">
        <v>11</v>
      </c>
      <c r="D27" s="72"/>
      <c r="E27" s="72"/>
      <c r="F27" s="72"/>
      <c r="G27" s="72"/>
      <c r="H27" s="72"/>
      <c r="I27" s="72"/>
      <c r="J27" s="72"/>
      <c r="K27" s="98">
        <v>500</v>
      </c>
      <c r="L27" s="98"/>
      <c r="M27" s="14">
        <v>6.3</v>
      </c>
      <c r="N27" s="15">
        <f t="shared" si="0"/>
        <v>6.048</v>
      </c>
      <c r="O27" s="67">
        <f t="shared" si="1"/>
        <v>12.096</v>
      </c>
      <c r="P27" s="67"/>
      <c r="Q27" s="68"/>
      <c r="R27" s="68"/>
      <c r="S27" s="69"/>
      <c r="T27" s="69"/>
      <c r="U27" s="70"/>
      <c r="V27" s="132"/>
    </row>
    <row r="28" spans="1:22" ht="19.5" customHeight="1" x14ac:dyDescent="0.25">
      <c r="B28" s="42">
        <v>13</v>
      </c>
      <c r="C28" s="100" t="s">
        <v>36</v>
      </c>
      <c r="D28" s="100"/>
      <c r="E28" s="100"/>
      <c r="F28" s="100"/>
      <c r="G28" s="100"/>
      <c r="H28" s="100"/>
      <c r="I28" s="100"/>
      <c r="J28" s="100"/>
      <c r="K28" s="94">
        <v>740</v>
      </c>
      <c r="L28" s="94"/>
      <c r="M28" s="51">
        <v>6.5</v>
      </c>
      <c r="N28" s="52">
        <f t="shared" si="0"/>
        <v>6.24</v>
      </c>
      <c r="O28" s="111">
        <f t="shared" si="1"/>
        <v>8.4324324324324316</v>
      </c>
      <c r="P28" s="111"/>
      <c r="Q28" s="117"/>
      <c r="R28" s="117"/>
      <c r="S28" s="95"/>
      <c r="T28" s="95"/>
      <c r="U28" s="96"/>
      <c r="V28" s="132"/>
    </row>
    <row r="29" spans="1:22" ht="19.5" customHeight="1" x14ac:dyDescent="0.25">
      <c r="B29" s="41">
        <v>14</v>
      </c>
      <c r="C29" s="72" t="s">
        <v>12</v>
      </c>
      <c r="D29" s="72"/>
      <c r="E29" s="72"/>
      <c r="F29" s="72"/>
      <c r="G29" s="72"/>
      <c r="H29" s="72"/>
      <c r="I29" s="72"/>
      <c r="J29" s="72"/>
      <c r="K29" s="98">
        <v>660</v>
      </c>
      <c r="L29" s="98"/>
      <c r="M29" s="14">
        <v>6.3</v>
      </c>
      <c r="N29" s="15">
        <f t="shared" si="0"/>
        <v>6.048</v>
      </c>
      <c r="O29" s="67">
        <f t="shared" si="1"/>
        <v>9.163636363636364</v>
      </c>
      <c r="P29" s="67"/>
      <c r="Q29" s="68"/>
      <c r="R29" s="68"/>
      <c r="S29" s="69"/>
      <c r="T29" s="69"/>
      <c r="U29" s="70"/>
      <c r="V29" s="132"/>
    </row>
    <row r="30" spans="1:22" ht="19.5" customHeight="1" x14ac:dyDescent="0.25">
      <c r="B30" s="41">
        <v>15</v>
      </c>
      <c r="C30" s="77" t="s">
        <v>54</v>
      </c>
      <c r="D30" s="77"/>
      <c r="E30" s="77"/>
      <c r="F30" s="77"/>
      <c r="G30" s="77"/>
      <c r="H30" s="77"/>
      <c r="I30" s="77"/>
      <c r="J30" s="77"/>
      <c r="K30" s="97">
        <v>990</v>
      </c>
      <c r="L30" s="97"/>
      <c r="M30" s="54">
        <v>7</v>
      </c>
      <c r="N30" s="55">
        <f t="shared" si="0"/>
        <v>6.72</v>
      </c>
      <c r="O30" s="80">
        <f t="shared" si="1"/>
        <v>6.7878787878787881</v>
      </c>
      <c r="P30" s="80"/>
      <c r="Q30" s="137"/>
      <c r="R30" s="137"/>
      <c r="S30" s="83"/>
      <c r="T30" s="83"/>
      <c r="U30" s="84"/>
      <c r="V30" s="132"/>
    </row>
    <row r="31" spans="1:22" ht="19.5" customHeight="1" x14ac:dyDescent="0.25">
      <c r="B31" s="40">
        <v>16</v>
      </c>
      <c r="C31" s="72" t="s">
        <v>13</v>
      </c>
      <c r="D31" s="102"/>
      <c r="E31" s="102"/>
      <c r="F31" s="102"/>
      <c r="G31" s="102"/>
      <c r="H31" s="102"/>
      <c r="I31" s="102"/>
      <c r="J31" s="102"/>
      <c r="K31" s="98">
        <v>660</v>
      </c>
      <c r="L31" s="98"/>
      <c r="M31" s="14">
        <v>7.5</v>
      </c>
      <c r="N31" s="15">
        <f t="shared" si="0"/>
        <v>7.2</v>
      </c>
      <c r="O31" s="67">
        <f t="shared" si="1"/>
        <v>10.909090909090908</v>
      </c>
      <c r="P31" s="67"/>
      <c r="Q31" s="68"/>
      <c r="R31" s="68"/>
      <c r="S31" s="69"/>
      <c r="T31" s="69"/>
      <c r="U31" s="70"/>
      <c r="V31" s="132"/>
    </row>
    <row r="32" spans="1:22" ht="19.5" customHeight="1" x14ac:dyDescent="0.25">
      <c r="B32" s="46">
        <v>17</v>
      </c>
      <c r="C32" s="77" t="s">
        <v>58</v>
      </c>
      <c r="D32" s="141"/>
      <c r="E32" s="141"/>
      <c r="F32" s="141"/>
      <c r="G32" s="141"/>
      <c r="H32" s="141"/>
      <c r="I32" s="141"/>
      <c r="J32" s="141"/>
      <c r="K32" s="97">
        <v>890</v>
      </c>
      <c r="L32" s="97"/>
      <c r="M32" s="54">
        <v>8</v>
      </c>
      <c r="N32" s="55">
        <f t="shared" si="0"/>
        <v>7.68</v>
      </c>
      <c r="O32" s="80">
        <f t="shared" si="1"/>
        <v>8.6292134831460672</v>
      </c>
      <c r="P32" s="80"/>
      <c r="Q32" s="137"/>
      <c r="R32" s="137"/>
      <c r="S32" s="83"/>
      <c r="T32" s="83"/>
      <c r="U32" s="84"/>
      <c r="V32" s="132"/>
    </row>
    <row r="33" spans="2:22" ht="19.5" customHeight="1" x14ac:dyDescent="0.25">
      <c r="B33" s="46">
        <v>18</v>
      </c>
      <c r="C33" s="72" t="s">
        <v>14</v>
      </c>
      <c r="D33" s="72"/>
      <c r="E33" s="72"/>
      <c r="F33" s="72"/>
      <c r="G33" s="72"/>
      <c r="H33" s="72"/>
      <c r="I33" s="72"/>
      <c r="J33" s="72"/>
      <c r="K33" s="98">
        <v>850</v>
      </c>
      <c r="L33" s="98"/>
      <c r="M33" s="14">
        <v>8.1999999999999993</v>
      </c>
      <c r="N33" s="15">
        <f t="shared" si="0"/>
        <v>7.871999999999999</v>
      </c>
      <c r="O33" s="67">
        <f t="shared" si="1"/>
        <v>9.261176470588234</v>
      </c>
      <c r="P33" s="67"/>
      <c r="Q33" s="68"/>
      <c r="R33" s="68"/>
      <c r="S33" s="69"/>
      <c r="T33" s="69"/>
      <c r="U33" s="70"/>
      <c r="V33" s="132"/>
    </row>
    <row r="34" spans="2:22" ht="19.5" customHeight="1" x14ac:dyDescent="0.25">
      <c r="B34" s="43">
        <v>19</v>
      </c>
      <c r="C34" s="100" t="s">
        <v>46</v>
      </c>
      <c r="D34" s="100"/>
      <c r="E34" s="100"/>
      <c r="F34" s="100"/>
      <c r="G34" s="100"/>
      <c r="H34" s="100"/>
      <c r="I34" s="100"/>
      <c r="J34" s="100"/>
      <c r="K34" s="94">
        <v>880</v>
      </c>
      <c r="L34" s="94"/>
      <c r="M34" s="51">
        <v>6.8</v>
      </c>
      <c r="N34" s="52">
        <f t="shared" si="0"/>
        <v>6.5279999999999996</v>
      </c>
      <c r="O34" s="111">
        <f t="shared" si="1"/>
        <v>7.418181818181818</v>
      </c>
      <c r="P34" s="111"/>
      <c r="Q34" s="117"/>
      <c r="R34" s="117"/>
      <c r="S34" s="95"/>
      <c r="T34" s="95"/>
      <c r="U34" s="96"/>
      <c r="V34" s="132"/>
    </row>
    <row r="35" spans="2:22" ht="19.5" customHeight="1" x14ac:dyDescent="0.25">
      <c r="B35" s="40">
        <v>20</v>
      </c>
      <c r="C35" s="72" t="s">
        <v>15</v>
      </c>
      <c r="D35" s="72"/>
      <c r="E35" s="72"/>
      <c r="F35" s="72"/>
      <c r="G35" s="72"/>
      <c r="H35" s="72"/>
      <c r="I35" s="72"/>
      <c r="J35" s="72"/>
      <c r="K35" s="98">
        <v>660</v>
      </c>
      <c r="L35" s="98"/>
      <c r="M35" s="14">
        <v>7.5</v>
      </c>
      <c r="N35" s="15">
        <f t="shared" si="0"/>
        <v>7.2</v>
      </c>
      <c r="O35" s="67">
        <f t="shared" si="1"/>
        <v>10.909090909090908</v>
      </c>
      <c r="P35" s="67"/>
      <c r="Q35" s="68"/>
      <c r="R35" s="68"/>
      <c r="S35" s="69"/>
      <c r="T35" s="69"/>
      <c r="U35" s="70"/>
      <c r="V35" s="132"/>
    </row>
    <row r="36" spans="2:22" ht="19.5" customHeight="1" x14ac:dyDescent="0.25">
      <c r="B36" s="43">
        <v>21</v>
      </c>
      <c r="C36" s="100" t="s">
        <v>57</v>
      </c>
      <c r="D36" s="101"/>
      <c r="E36" s="101"/>
      <c r="F36" s="101"/>
      <c r="G36" s="101"/>
      <c r="H36" s="101"/>
      <c r="I36" s="101"/>
      <c r="J36" s="101"/>
      <c r="K36" s="94">
        <v>575</v>
      </c>
      <c r="L36" s="94"/>
      <c r="M36" s="51">
        <v>7.7</v>
      </c>
      <c r="N36" s="52">
        <f t="shared" si="0"/>
        <v>7.3920000000000003</v>
      </c>
      <c r="O36" s="111">
        <f t="shared" si="1"/>
        <v>12.855652173913043</v>
      </c>
      <c r="P36" s="111"/>
      <c r="Q36" s="117"/>
      <c r="R36" s="117"/>
      <c r="S36" s="95"/>
      <c r="T36" s="95"/>
      <c r="U36" s="96"/>
      <c r="V36" s="132"/>
    </row>
    <row r="37" spans="2:22" ht="19.5" customHeight="1" x14ac:dyDescent="0.25">
      <c r="B37" s="43">
        <v>22</v>
      </c>
      <c r="C37" s="72" t="s">
        <v>47</v>
      </c>
      <c r="D37" s="72"/>
      <c r="E37" s="72"/>
      <c r="F37" s="72"/>
      <c r="G37" s="72"/>
      <c r="H37" s="72"/>
      <c r="I37" s="72"/>
      <c r="J37" s="72"/>
      <c r="K37" s="98">
        <v>450</v>
      </c>
      <c r="L37" s="98"/>
      <c r="M37" s="14">
        <v>7</v>
      </c>
      <c r="N37" s="15">
        <f t="shared" si="0"/>
        <v>6.72</v>
      </c>
      <c r="O37" s="67">
        <f t="shared" si="1"/>
        <v>14.933333333333334</v>
      </c>
      <c r="P37" s="67"/>
      <c r="Q37" s="68"/>
      <c r="R37" s="68"/>
      <c r="S37" s="69"/>
      <c r="T37" s="69"/>
      <c r="U37" s="70"/>
      <c r="V37" s="132"/>
    </row>
    <row r="38" spans="2:22" ht="19.5" customHeight="1" x14ac:dyDescent="0.25">
      <c r="B38" s="43">
        <v>23</v>
      </c>
      <c r="C38" s="143" t="s">
        <v>48</v>
      </c>
      <c r="D38" s="144"/>
      <c r="E38" s="144"/>
      <c r="F38" s="144"/>
      <c r="G38" s="144"/>
      <c r="H38" s="144"/>
      <c r="I38" s="144"/>
      <c r="J38" s="145"/>
      <c r="K38" s="94">
        <v>370</v>
      </c>
      <c r="L38" s="94"/>
      <c r="M38" s="51">
        <v>6.2</v>
      </c>
      <c r="N38" s="52">
        <f t="shared" si="0"/>
        <v>5.952</v>
      </c>
      <c r="O38" s="111">
        <f t="shared" si="1"/>
        <v>16.086486486486486</v>
      </c>
      <c r="P38" s="111"/>
      <c r="Q38" s="117"/>
      <c r="R38" s="117"/>
      <c r="S38" s="95"/>
      <c r="T38" s="95"/>
      <c r="U38" s="96"/>
      <c r="V38" s="132"/>
    </row>
    <row r="39" spans="2:22" ht="19.5" customHeight="1" x14ac:dyDescent="0.25">
      <c r="B39" s="43">
        <v>24</v>
      </c>
      <c r="C39" s="103" t="s">
        <v>49</v>
      </c>
      <c r="D39" s="104"/>
      <c r="E39" s="104"/>
      <c r="F39" s="104"/>
      <c r="G39" s="104"/>
      <c r="H39" s="104"/>
      <c r="I39" s="104"/>
      <c r="J39" s="105"/>
      <c r="K39" s="98">
        <v>280</v>
      </c>
      <c r="L39" s="98"/>
      <c r="M39" s="14">
        <v>5.2</v>
      </c>
      <c r="N39" s="15">
        <f t="shared" ref="N39" si="2">(M39-(M39*4/100))</f>
        <v>4.992</v>
      </c>
      <c r="O39" s="67">
        <f t="shared" ref="O39" si="3">N39*1000/K39</f>
        <v>17.828571428571429</v>
      </c>
      <c r="P39" s="67"/>
      <c r="Q39" s="68"/>
      <c r="R39" s="68"/>
      <c r="S39" s="69"/>
      <c r="T39" s="69"/>
      <c r="U39" s="70"/>
      <c r="V39" s="132"/>
    </row>
    <row r="40" spans="2:22" ht="19.5" customHeight="1" x14ac:dyDescent="0.25">
      <c r="B40" s="43">
        <v>25</v>
      </c>
      <c r="C40" s="100" t="s">
        <v>16</v>
      </c>
      <c r="D40" s="142"/>
      <c r="E40" s="142"/>
      <c r="F40" s="142"/>
      <c r="G40" s="142"/>
      <c r="H40" s="142"/>
      <c r="I40" s="142"/>
      <c r="J40" s="142"/>
      <c r="K40" s="94">
        <v>480</v>
      </c>
      <c r="L40" s="94"/>
      <c r="M40" s="51">
        <v>6.3</v>
      </c>
      <c r="N40" s="52">
        <f t="shared" si="0"/>
        <v>6.048</v>
      </c>
      <c r="O40" s="111">
        <f t="shared" si="1"/>
        <v>12.6</v>
      </c>
      <c r="P40" s="111"/>
      <c r="Q40" s="117"/>
      <c r="R40" s="117"/>
      <c r="S40" s="95"/>
      <c r="T40" s="95"/>
      <c r="U40" s="96"/>
      <c r="V40" s="132"/>
    </row>
    <row r="41" spans="2:22" ht="19.5" customHeight="1" x14ac:dyDescent="0.25">
      <c r="B41" s="43">
        <v>26</v>
      </c>
      <c r="C41" s="72" t="s">
        <v>17</v>
      </c>
      <c r="D41" s="102"/>
      <c r="E41" s="102"/>
      <c r="F41" s="102"/>
      <c r="G41" s="102"/>
      <c r="H41" s="102"/>
      <c r="I41" s="102"/>
      <c r="J41" s="102"/>
      <c r="K41" s="98">
        <v>400</v>
      </c>
      <c r="L41" s="98"/>
      <c r="M41" s="14">
        <v>4.8</v>
      </c>
      <c r="N41" s="15">
        <f t="shared" si="0"/>
        <v>4.6079999999999997</v>
      </c>
      <c r="O41" s="67">
        <f t="shared" si="1"/>
        <v>11.52</v>
      </c>
      <c r="P41" s="67"/>
      <c r="Q41" s="68"/>
      <c r="R41" s="68"/>
      <c r="S41" s="69"/>
      <c r="T41" s="69"/>
      <c r="U41" s="70"/>
      <c r="V41" s="132"/>
    </row>
    <row r="42" spans="2:22" ht="19.5" customHeight="1" x14ac:dyDescent="0.25">
      <c r="B42" s="40">
        <v>27</v>
      </c>
      <c r="C42" s="146" t="s">
        <v>33</v>
      </c>
      <c r="D42" s="100"/>
      <c r="E42" s="100"/>
      <c r="F42" s="100"/>
      <c r="G42" s="100"/>
      <c r="H42" s="100"/>
      <c r="I42" s="100"/>
      <c r="J42" s="100"/>
      <c r="K42" s="109">
        <v>600</v>
      </c>
      <c r="L42" s="110"/>
      <c r="M42" s="51">
        <v>5.6</v>
      </c>
      <c r="N42" s="52">
        <f t="shared" si="0"/>
        <v>5.3759999999999994</v>
      </c>
      <c r="O42" s="111">
        <f t="shared" si="1"/>
        <v>8.9599999999999991</v>
      </c>
      <c r="P42" s="111"/>
      <c r="Q42" s="112"/>
      <c r="R42" s="113"/>
      <c r="S42" s="95"/>
      <c r="T42" s="95"/>
      <c r="U42" s="96"/>
      <c r="V42" s="132"/>
    </row>
    <row r="43" spans="2:22" ht="19.5" customHeight="1" x14ac:dyDescent="0.25">
      <c r="B43" s="43">
        <v>28</v>
      </c>
      <c r="C43" s="72" t="s">
        <v>50</v>
      </c>
      <c r="D43" s="72"/>
      <c r="E43" s="72"/>
      <c r="F43" s="72"/>
      <c r="G43" s="72"/>
      <c r="H43" s="72"/>
      <c r="I43" s="72"/>
      <c r="J43" s="72"/>
      <c r="K43" s="98">
        <v>425</v>
      </c>
      <c r="L43" s="98"/>
      <c r="M43" s="14">
        <v>6.3</v>
      </c>
      <c r="N43" s="15">
        <f t="shared" si="0"/>
        <v>6.048</v>
      </c>
      <c r="O43" s="67">
        <f t="shared" si="1"/>
        <v>14.230588235294118</v>
      </c>
      <c r="P43" s="67"/>
      <c r="Q43" s="68"/>
      <c r="R43" s="68"/>
      <c r="S43" s="69"/>
      <c r="T43" s="69"/>
      <c r="U43" s="70"/>
      <c r="V43" s="132"/>
    </row>
    <row r="44" spans="2:22" ht="19.5" customHeight="1" x14ac:dyDescent="0.25">
      <c r="B44" s="43">
        <v>29</v>
      </c>
      <c r="C44" s="100" t="s">
        <v>51</v>
      </c>
      <c r="D44" s="100"/>
      <c r="E44" s="100"/>
      <c r="F44" s="100"/>
      <c r="G44" s="100"/>
      <c r="H44" s="100"/>
      <c r="I44" s="100"/>
      <c r="J44" s="100"/>
      <c r="K44" s="94">
        <v>670</v>
      </c>
      <c r="L44" s="94"/>
      <c r="M44" s="51">
        <v>6.8</v>
      </c>
      <c r="N44" s="52">
        <f t="shared" si="0"/>
        <v>6.5279999999999996</v>
      </c>
      <c r="O44" s="111">
        <f t="shared" si="1"/>
        <v>9.7432835820895516</v>
      </c>
      <c r="P44" s="111"/>
      <c r="Q44" s="117"/>
      <c r="R44" s="117"/>
      <c r="S44" s="95"/>
      <c r="T44" s="95"/>
      <c r="U44" s="96"/>
      <c r="V44" s="132"/>
    </row>
    <row r="45" spans="2:22" ht="19.5" customHeight="1" x14ac:dyDescent="0.25">
      <c r="B45" s="43">
        <v>30</v>
      </c>
      <c r="C45" s="103" t="s">
        <v>18</v>
      </c>
      <c r="D45" s="104"/>
      <c r="E45" s="104"/>
      <c r="F45" s="104"/>
      <c r="G45" s="104"/>
      <c r="H45" s="104"/>
      <c r="I45" s="104"/>
      <c r="J45" s="105"/>
      <c r="K45" s="98">
        <v>620</v>
      </c>
      <c r="L45" s="98"/>
      <c r="M45" s="14">
        <v>6.6</v>
      </c>
      <c r="N45" s="15">
        <f t="shared" si="0"/>
        <v>6.3359999999999994</v>
      </c>
      <c r="O45" s="67">
        <f t="shared" si="1"/>
        <v>10.219354838709675</v>
      </c>
      <c r="P45" s="67"/>
      <c r="Q45" s="68"/>
      <c r="R45" s="68"/>
      <c r="S45" s="69"/>
      <c r="T45" s="69"/>
      <c r="U45" s="70"/>
      <c r="V45" s="132"/>
    </row>
    <row r="46" spans="2:22" ht="19.5" customHeight="1" x14ac:dyDescent="0.25">
      <c r="B46" s="40">
        <v>31</v>
      </c>
      <c r="C46" s="100" t="s">
        <v>19</v>
      </c>
      <c r="D46" s="100"/>
      <c r="E46" s="100"/>
      <c r="F46" s="100"/>
      <c r="G46" s="100"/>
      <c r="H46" s="100"/>
      <c r="I46" s="100"/>
      <c r="J46" s="100"/>
      <c r="K46" s="109">
        <v>660</v>
      </c>
      <c r="L46" s="110"/>
      <c r="M46" s="51">
        <v>7.5</v>
      </c>
      <c r="N46" s="52">
        <f t="shared" si="0"/>
        <v>7.2</v>
      </c>
      <c r="O46" s="111">
        <f t="shared" si="1"/>
        <v>10.909090909090908</v>
      </c>
      <c r="P46" s="111"/>
      <c r="Q46" s="112"/>
      <c r="R46" s="113"/>
      <c r="S46" s="95"/>
      <c r="T46" s="95"/>
      <c r="U46" s="96"/>
      <c r="V46" s="48"/>
    </row>
    <row r="47" spans="2:22" ht="19.5" customHeight="1" x14ac:dyDescent="0.25">
      <c r="B47" s="40">
        <v>32</v>
      </c>
      <c r="C47" s="72" t="s">
        <v>52</v>
      </c>
      <c r="D47" s="72"/>
      <c r="E47" s="72"/>
      <c r="F47" s="72"/>
      <c r="G47" s="72"/>
      <c r="H47" s="72"/>
      <c r="I47" s="72"/>
      <c r="J47" s="72"/>
      <c r="K47" s="73">
        <v>685</v>
      </c>
      <c r="L47" s="74"/>
      <c r="M47" s="14">
        <v>7.5</v>
      </c>
      <c r="N47" s="15">
        <f t="shared" ref="N47" si="4">(M47-(M47*4/100))</f>
        <v>7.2</v>
      </c>
      <c r="O47" s="67">
        <f t="shared" ref="O47" si="5">N47*1000/K47</f>
        <v>10.510948905109489</v>
      </c>
      <c r="P47" s="67"/>
      <c r="Q47" s="75"/>
      <c r="R47" s="76"/>
      <c r="S47" s="69"/>
      <c r="T47" s="69"/>
      <c r="U47" s="70"/>
      <c r="V47" s="48"/>
    </row>
    <row r="48" spans="2:22" ht="19.5" customHeight="1" x14ac:dyDescent="0.25">
      <c r="B48" s="39">
        <v>33</v>
      </c>
      <c r="C48" s="77" t="s">
        <v>55</v>
      </c>
      <c r="D48" s="77"/>
      <c r="E48" s="77"/>
      <c r="F48" s="77"/>
      <c r="G48" s="77"/>
      <c r="H48" s="77"/>
      <c r="I48" s="77"/>
      <c r="J48" s="77"/>
      <c r="K48" s="78">
        <v>475</v>
      </c>
      <c r="L48" s="79"/>
      <c r="M48" s="54">
        <v>7.5</v>
      </c>
      <c r="N48" s="55">
        <f t="shared" ref="N48" si="6">(M48-(M48*4/100))</f>
        <v>7.2</v>
      </c>
      <c r="O48" s="80">
        <f t="shared" ref="O48" si="7">N48*1000/K48</f>
        <v>15.157894736842104</v>
      </c>
      <c r="P48" s="80"/>
      <c r="Q48" s="81"/>
      <c r="R48" s="82"/>
      <c r="S48" s="83"/>
      <c r="T48" s="83"/>
      <c r="U48" s="84"/>
      <c r="V48" s="48"/>
    </row>
    <row r="49" spans="1:22" ht="19.5" customHeight="1" x14ac:dyDescent="0.25">
      <c r="B49" s="44" t="s">
        <v>20</v>
      </c>
      <c r="C49" s="65"/>
      <c r="D49" s="65"/>
      <c r="E49" s="65"/>
      <c r="F49" s="65"/>
      <c r="G49" s="65"/>
      <c r="H49" s="65"/>
      <c r="I49" s="65"/>
      <c r="J49" s="65"/>
      <c r="K49" s="66"/>
      <c r="L49" s="66"/>
      <c r="M49" s="16"/>
      <c r="N49" s="15" t="str">
        <f>IF(M49=0,"",(M49-(M49*4/100)))</f>
        <v/>
      </c>
      <c r="O49" s="67" t="str">
        <f>IF(K49=0,"",(N49*1000/K49))</f>
        <v/>
      </c>
      <c r="P49" s="67"/>
      <c r="Q49" s="68"/>
      <c r="R49" s="68"/>
      <c r="S49" s="69" t="str">
        <f>IF(Q49=0,"",(ROUND((N49*Q49),2)))</f>
        <v/>
      </c>
      <c r="T49" s="69"/>
      <c r="U49" s="70"/>
      <c r="V49" s="48"/>
    </row>
    <row r="50" spans="1:22" ht="19.5" customHeight="1" x14ac:dyDescent="0.25">
      <c r="B50" s="44" t="s">
        <v>20</v>
      </c>
      <c r="C50" s="118"/>
      <c r="D50" s="118"/>
      <c r="E50" s="118"/>
      <c r="F50" s="118"/>
      <c r="G50" s="118"/>
      <c r="H50" s="118"/>
      <c r="I50" s="118"/>
      <c r="J50" s="118"/>
      <c r="K50" s="120"/>
      <c r="L50" s="120"/>
      <c r="M50" s="53"/>
      <c r="N50" s="52" t="str">
        <f>IF(M50=0,"",((M50-(M50*4/100))))</f>
        <v/>
      </c>
      <c r="O50" s="111" t="str">
        <f t="shared" ref="O50:O54" si="8">IF(K50=0,"",(N50*1000/K50))</f>
        <v/>
      </c>
      <c r="P50" s="111"/>
      <c r="Q50" s="117"/>
      <c r="R50" s="117"/>
      <c r="S50" s="95" t="str">
        <f t="shared" ref="S50:S54" si="9">IF(Q50=0,"",(ROUND((N50*Q50),2)))</f>
        <v/>
      </c>
      <c r="T50" s="95"/>
      <c r="U50" s="96"/>
      <c r="V50" s="48"/>
    </row>
    <row r="51" spans="1:22" ht="19.5" customHeight="1" x14ac:dyDescent="0.25">
      <c r="B51" s="44" t="s">
        <v>20</v>
      </c>
      <c r="C51" s="65"/>
      <c r="D51" s="65"/>
      <c r="E51" s="65"/>
      <c r="F51" s="65"/>
      <c r="G51" s="65"/>
      <c r="H51" s="65"/>
      <c r="I51" s="65"/>
      <c r="J51" s="65"/>
      <c r="K51" s="66"/>
      <c r="L51" s="66"/>
      <c r="M51" s="16"/>
      <c r="N51" s="15" t="str">
        <f t="shared" ref="N51:N54" si="10">IF(M51=0,"",((M51-(M51*4/100))))</f>
        <v/>
      </c>
      <c r="O51" s="67" t="str">
        <f t="shared" si="8"/>
        <v/>
      </c>
      <c r="P51" s="67"/>
      <c r="Q51" s="68"/>
      <c r="R51" s="68"/>
      <c r="S51" s="69" t="str">
        <f t="shared" si="9"/>
        <v/>
      </c>
      <c r="T51" s="69"/>
      <c r="U51" s="70"/>
      <c r="V51" s="48"/>
    </row>
    <row r="52" spans="1:22" ht="19.5" customHeight="1" x14ac:dyDescent="0.25">
      <c r="B52" s="44" t="s">
        <v>20</v>
      </c>
      <c r="C52" s="118"/>
      <c r="D52" s="118"/>
      <c r="E52" s="118"/>
      <c r="F52" s="118"/>
      <c r="G52" s="118"/>
      <c r="H52" s="118"/>
      <c r="I52" s="118"/>
      <c r="J52" s="118"/>
      <c r="K52" s="120"/>
      <c r="L52" s="120"/>
      <c r="M52" s="53"/>
      <c r="N52" s="52" t="str">
        <f t="shared" ref="N52" si="11">IF(M52=0,"",((M52-(M52*4/100))))</f>
        <v/>
      </c>
      <c r="O52" s="111" t="str">
        <f t="shared" ref="O52" si="12">IF(K52=0,"",(N52*1000/K52))</f>
        <v/>
      </c>
      <c r="P52" s="111"/>
      <c r="Q52" s="117"/>
      <c r="R52" s="117"/>
      <c r="S52" s="95" t="str">
        <f t="shared" ref="S52" si="13">IF(Q52=0,"",(ROUND((N52*Q52),2)))</f>
        <v/>
      </c>
      <c r="T52" s="95"/>
      <c r="U52" s="96"/>
      <c r="V52" s="48"/>
    </row>
    <row r="53" spans="1:22" ht="19.5" customHeight="1" x14ac:dyDescent="0.25">
      <c r="B53" s="44" t="s">
        <v>20</v>
      </c>
      <c r="C53" s="65"/>
      <c r="D53" s="65"/>
      <c r="E53" s="65"/>
      <c r="F53" s="65"/>
      <c r="G53" s="65"/>
      <c r="H53" s="65"/>
      <c r="I53" s="65"/>
      <c r="J53" s="65"/>
      <c r="K53" s="66"/>
      <c r="L53" s="66"/>
      <c r="M53" s="16"/>
      <c r="N53" s="15" t="str">
        <f t="shared" ref="N53" si="14">IF(M53=0,"",((M53-(M53*4/100))))</f>
        <v/>
      </c>
      <c r="O53" s="67" t="str">
        <f t="shared" ref="O53" si="15">IF(K53=0,"",(N53*1000/K53))</f>
        <v/>
      </c>
      <c r="P53" s="67"/>
      <c r="Q53" s="68"/>
      <c r="R53" s="68"/>
      <c r="S53" s="69" t="str">
        <f t="shared" ref="S53" si="16">IF(Q53=0,"",(ROUND((N53*Q53),2)))</f>
        <v/>
      </c>
      <c r="T53" s="69"/>
      <c r="U53" s="70"/>
      <c r="V53" s="48"/>
    </row>
    <row r="54" spans="1:22" ht="19.5" customHeight="1" thickBot="1" x14ac:dyDescent="0.3">
      <c r="B54" s="45" t="s">
        <v>20</v>
      </c>
      <c r="C54" s="119"/>
      <c r="D54" s="119"/>
      <c r="E54" s="119"/>
      <c r="F54" s="119"/>
      <c r="G54" s="119"/>
      <c r="H54" s="119"/>
      <c r="I54" s="119"/>
      <c r="J54" s="119"/>
      <c r="K54" s="121"/>
      <c r="L54" s="121"/>
      <c r="M54" s="63"/>
      <c r="N54" s="64" t="str">
        <f t="shared" si="10"/>
        <v/>
      </c>
      <c r="O54" s="129" t="str">
        <f t="shared" si="8"/>
        <v/>
      </c>
      <c r="P54" s="129"/>
      <c r="Q54" s="124"/>
      <c r="R54" s="124"/>
      <c r="S54" s="133" t="str">
        <f t="shared" si="9"/>
        <v/>
      </c>
      <c r="T54" s="133"/>
      <c r="U54" s="134"/>
      <c r="V54" s="48"/>
    </row>
    <row r="55" spans="1:22" ht="26.25" customHeight="1" thickBot="1" x14ac:dyDescent="0.3">
      <c r="A55" s="4"/>
      <c r="B55" s="4"/>
      <c r="C55" s="123" t="s">
        <v>35</v>
      </c>
      <c r="D55" s="123"/>
      <c r="E55" s="123"/>
      <c r="F55" s="123"/>
      <c r="G55" s="4"/>
      <c r="H55" s="4"/>
      <c r="I55" s="4"/>
      <c r="J55" s="4"/>
      <c r="K55" s="4"/>
      <c r="L55" s="3"/>
      <c r="M55" s="125" t="s">
        <v>21</v>
      </c>
      <c r="N55" s="126"/>
      <c r="O55" s="126"/>
      <c r="P55" s="126"/>
      <c r="Q55" s="116"/>
      <c r="R55" s="116"/>
      <c r="S55" s="130"/>
      <c r="T55" s="130"/>
      <c r="U55" s="131"/>
      <c r="V55" s="48"/>
    </row>
    <row r="56" spans="1:22" ht="15" customHeight="1" x14ac:dyDescent="0.25">
      <c r="A56" s="17"/>
      <c r="B56" s="17"/>
      <c r="C56" s="123"/>
      <c r="D56" s="123"/>
      <c r="E56" s="123"/>
      <c r="F56" s="123"/>
      <c r="G56" s="17"/>
      <c r="H56" s="17"/>
      <c r="I56" s="17"/>
      <c r="J56" s="17"/>
      <c r="K56" s="17"/>
      <c r="L56" s="17"/>
      <c r="M56" s="17"/>
      <c r="N56" s="17"/>
      <c r="O56" s="17"/>
      <c r="P56" s="17"/>
      <c r="R56" s="47"/>
      <c r="S56" s="47"/>
      <c r="T56" s="47"/>
      <c r="U56" s="47"/>
      <c r="V56" s="48"/>
    </row>
    <row r="57" spans="1:22" ht="15" customHeight="1" x14ac:dyDescent="0.25">
      <c r="A57" s="56"/>
      <c r="B57" s="57"/>
      <c r="C57" s="58"/>
      <c r="D57" s="58"/>
      <c r="E57" s="58"/>
      <c r="F57" s="58"/>
      <c r="G57" s="57"/>
      <c r="H57" s="57"/>
      <c r="I57" s="57"/>
      <c r="J57" s="57"/>
      <c r="K57" s="57"/>
      <c r="L57" s="115" t="s">
        <v>25</v>
      </c>
      <c r="M57" s="115"/>
      <c r="N57" s="115"/>
      <c r="O57" s="57"/>
      <c r="P57" s="57"/>
      <c r="Q57" s="114" t="s">
        <v>22</v>
      </c>
      <c r="R57" s="114"/>
      <c r="S57" s="114"/>
      <c r="T57" s="114"/>
      <c r="U57" s="114"/>
      <c r="V57" s="59"/>
    </row>
    <row r="58" spans="1:22" ht="19.5" customHeight="1" x14ac:dyDescent="0.25">
      <c r="A58" s="59"/>
      <c r="B58" s="57"/>
      <c r="C58" s="122" t="s">
        <v>23</v>
      </c>
      <c r="D58" s="122"/>
      <c r="E58" s="122"/>
      <c r="F58" s="60"/>
      <c r="G58" s="122" t="s">
        <v>24</v>
      </c>
      <c r="H58" s="122"/>
      <c r="I58" s="122"/>
      <c r="J58" s="122"/>
      <c r="K58" s="57"/>
      <c r="L58" s="115"/>
      <c r="M58" s="115"/>
      <c r="N58" s="115"/>
      <c r="O58" s="61"/>
      <c r="P58" s="62"/>
      <c r="Q58" s="114"/>
      <c r="R58" s="114"/>
      <c r="S58" s="114"/>
      <c r="T58" s="114"/>
      <c r="U58" s="114"/>
      <c r="V58" s="59"/>
    </row>
    <row r="59" spans="1:22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9"/>
    </row>
  </sheetData>
  <mergeCells count="210">
    <mergeCell ref="C39:J39"/>
    <mergeCell ref="K39:L39"/>
    <mergeCell ref="O39:P39"/>
    <mergeCell ref="Q39:R39"/>
    <mergeCell ref="S39:U39"/>
    <mergeCell ref="K34:L34"/>
    <mergeCell ref="C32:J32"/>
    <mergeCell ref="C35:J35"/>
    <mergeCell ref="Q41:R41"/>
    <mergeCell ref="O42:P42"/>
    <mergeCell ref="C40:J40"/>
    <mergeCell ref="O30:P30"/>
    <mergeCell ref="O27:P27"/>
    <mergeCell ref="O18:P18"/>
    <mergeCell ref="O21:P21"/>
    <mergeCell ref="O19:P19"/>
    <mergeCell ref="O29:P29"/>
    <mergeCell ref="Q36:R36"/>
    <mergeCell ref="K24:L24"/>
    <mergeCell ref="C34:J34"/>
    <mergeCell ref="C38:J38"/>
    <mergeCell ref="O36:P36"/>
    <mergeCell ref="C37:J37"/>
    <mergeCell ref="O35:P35"/>
    <mergeCell ref="K36:L36"/>
    <mergeCell ref="K35:L35"/>
    <mergeCell ref="K37:L37"/>
    <mergeCell ref="K38:L38"/>
    <mergeCell ref="C42:J42"/>
    <mergeCell ref="K17:L17"/>
    <mergeCell ref="K28:L28"/>
    <mergeCell ref="C20:J20"/>
    <mergeCell ref="C22:J22"/>
    <mergeCell ref="K26:L26"/>
    <mergeCell ref="K27:L27"/>
    <mergeCell ref="K19:L19"/>
    <mergeCell ref="K21:L21"/>
    <mergeCell ref="S18:U18"/>
    <mergeCell ref="Q20:R20"/>
    <mergeCell ref="O17:P17"/>
    <mergeCell ref="S26:U26"/>
    <mergeCell ref="Q21:R21"/>
    <mergeCell ref="Q18:R18"/>
    <mergeCell ref="O20:P20"/>
    <mergeCell ref="O22:P22"/>
    <mergeCell ref="O23:P23"/>
    <mergeCell ref="O24:P24"/>
    <mergeCell ref="O26:P26"/>
    <mergeCell ref="O33:P33"/>
    <mergeCell ref="Q33:R33"/>
    <mergeCell ref="O34:P34"/>
    <mergeCell ref="O32:P32"/>
    <mergeCell ref="Q29:R29"/>
    <mergeCell ref="O28:P28"/>
    <mergeCell ref="O25:P25"/>
    <mergeCell ref="Q28:R28"/>
    <mergeCell ref="Q27:R27"/>
    <mergeCell ref="Q30:R30"/>
    <mergeCell ref="Q25:R25"/>
    <mergeCell ref="Q26:R26"/>
    <mergeCell ref="V16:V45"/>
    <mergeCell ref="S32:U32"/>
    <mergeCell ref="S45:U45"/>
    <mergeCell ref="S54:U54"/>
    <mergeCell ref="S50:U50"/>
    <mergeCell ref="S43:U43"/>
    <mergeCell ref="S22:U22"/>
    <mergeCell ref="S17:U17"/>
    <mergeCell ref="Q42:R42"/>
    <mergeCell ref="S21:U21"/>
    <mergeCell ref="Q24:R24"/>
    <mergeCell ref="Q32:R32"/>
    <mergeCell ref="S30:U30"/>
    <mergeCell ref="S36:U36"/>
    <mergeCell ref="Q35:R35"/>
    <mergeCell ref="Q52:R52"/>
    <mergeCell ref="S52:U52"/>
    <mergeCell ref="S44:U44"/>
    <mergeCell ref="Q45:R45"/>
    <mergeCell ref="S49:U49"/>
    <mergeCell ref="Q22:R22"/>
    <mergeCell ref="S55:U55"/>
    <mergeCell ref="S33:U33"/>
    <mergeCell ref="S34:U34"/>
    <mergeCell ref="S27:U27"/>
    <mergeCell ref="S28:U28"/>
    <mergeCell ref="S29:U29"/>
    <mergeCell ref="S20:U20"/>
    <mergeCell ref="S24:U24"/>
    <mergeCell ref="S42:U42"/>
    <mergeCell ref="S51:U51"/>
    <mergeCell ref="S37:U37"/>
    <mergeCell ref="S40:U40"/>
    <mergeCell ref="S41:U41"/>
    <mergeCell ref="S35:U35"/>
    <mergeCell ref="Q31:R31"/>
    <mergeCell ref="K49:L49"/>
    <mergeCell ref="K40:L40"/>
    <mergeCell ref="K42:L42"/>
    <mergeCell ref="O44:P44"/>
    <mergeCell ref="C58:E58"/>
    <mergeCell ref="G58:J58"/>
    <mergeCell ref="C55:F56"/>
    <mergeCell ref="Q54:R54"/>
    <mergeCell ref="M55:P55"/>
    <mergeCell ref="Q50:R50"/>
    <mergeCell ref="O50:P50"/>
    <mergeCell ref="O54:P54"/>
    <mergeCell ref="C52:J52"/>
    <mergeCell ref="K52:L52"/>
    <mergeCell ref="O52:P52"/>
    <mergeCell ref="C44:J44"/>
    <mergeCell ref="K44:L44"/>
    <mergeCell ref="K41:L41"/>
    <mergeCell ref="O49:P49"/>
    <mergeCell ref="K45:L45"/>
    <mergeCell ref="Q57:U58"/>
    <mergeCell ref="L57:N58"/>
    <mergeCell ref="Q55:R55"/>
    <mergeCell ref="O51:P51"/>
    <mergeCell ref="O40:P40"/>
    <mergeCell ref="Q40:R40"/>
    <mergeCell ref="C49:J49"/>
    <mergeCell ref="C50:J50"/>
    <mergeCell ref="C46:J46"/>
    <mergeCell ref="C43:J43"/>
    <mergeCell ref="O41:P41"/>
    <mergeCell ref="C45:J45"/>
    <mergeCell ref="C41:J41"/>
    <mergeCell ref="K43:L43"/>
    <mergeCell ref="Q51:R51"/>
    <mergeCell ref="Q49:R49"/>
    <mergeCell ref="C54:J54"/>
    <mergeCell ref="C51:J51"/>
    <mergeCell ref="K50:L50"/>
    <mergeCell ref="K51:L51"/>
    <mergeCell ref="Q44:R44"/>
    <mergeCell ref="K54:L54"/>
    <mergeCell ref="M16:P16"/>
    <mergeCell ref="K16:L16"/>
    <mergeCell ref="C18:J18"/>
    <mergeCell ref="K46:L46"/>
    <mergeCell ref="O46:P46"/>
    <mergeCell ref="Q46:R46"/>
    <mergeCell ref="S46:U46"/>
    <mergeCell ref="O45:P45"/>
    <mergeCell ref="O43:P43"/>
    <mergeCell ref="S16:U16"/>
    <mergeCell ref="Q17:R17"/>
    <mergeCell ref="S19:U19"/>
    <mergeCell ref="Q16:R16"/>
    <mergeCell ref="Q19:R19"/>
    <mergeCell ref="S25:U25"/>
    <mergeCell ref="S31:U31"/>
    <mergeCell ref="Q23:R23"/>
    <mergeCell ref="S23:U23"/>
    <mergeCell ref="Q34:R34"/>
    <mergeCell ref="O37:P37"/>
    <mergeCell ref="Q37:R37"/>
    <mergeCell ref="O38:P38"/>
    <mergeCell ref="Q38:R38"/>
    <mergeCell ref="O31:P31"/>
    <mergeCell ref="K32:L32"/>
    <mergeCell ref="K31:L31"/>
    <mergeCell ref="K30:L30"/>
    <mergeCell ref="K22:L22"/>
    <mergeCell ref="K33:L33"/>
    <mergeCell ref="N7:R7"/>
    <mergeCell ref="C36:J36"/>
    <mergeCell ref="C33:J33"/>
    <mergeCell ref="C26:J26"/>
    <mergeCell ref="C30:J30"/>
    <mergeCell ref="C27:J27"/>
    <mergeCell ref="C28:J28"/>
    <mergeCell ref="C31:J31"/>
    <mergeCell ref="C29:J29"/>
    <mergeCell ref="C21:J21"/>
    <mergeCell ref="C19:J19"/>
    <mergeCell ref="K20:L20"/>
    <mergeCell ref="K29:L29"/>
    <mergeCell ref="C23:J23"/>
    <mergeCell ref="K25:L25"/>
    <mergeCell ref="C25:J25"/>
    <mergeCell ref="K23:L23"/>
    <mergeCell ref="C24:J24"/>
    <mergeCell ref="C16:J16"/>
    <mergeCell ref="C53:J53"/>
    <mergeCell ref="K53:L53"/>
    <mergeCell ref="O53:P53"/>
    <mergeCell ref="Q53:R53"/>
    <mergeCell ref="S53:U53"/>
    <mergeCell ref="A1:V2"/>
    <mergeCell ref="C47:J47"/>
    <mergeCell ref="K47:L47"/>
    <mergeCell ref="O47:P47"/>
    <mergeCell ref="Q47:R47"/>
    <mergeCell ref="S47:U47"/>
    <mergeCell ref="C48:J48"/>
    <mergeCell ref="K48:L48"/>
    <mergeCell ref="O48:P48"/>
    <mergeCell ref="Q48:R48"/>
    <mergeCell ref="S48:U48"/>
    <mergeCell ref="N4:T4"/>
    <mergeCell ref="E7:H7"/>
    <mergeCell ref="I7:K7"/>
    <mergeCell ref="T7:U7"/>
    <mergeCell ref="C17:J17"/>
    <mergeCell ref="K18:L18"/>
    <mergeCell ref="Q43:R43"/>
    <mergeCell ref="S38:U38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 sizeWithCells="1">
                  <from>
                    <xdr:col>4</xdr:col>
                    <xdr:colOff>219075</xdr:colOff>
                    <xdr:row>7</xdr:row>
                    <xdr:rowOff>66675</xdr:rowOff>
                  </from>
                  <to>
                    <xdr:col>5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4%</vt:lpstr>
      <vt:lpstr>'Bon de commande 4%'!Zone_d_impression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Robinet</dc:creator>
  <cp:lastModifiedBy>FOUGERAS Carole</cp:lastModifiedBy>
  <cp:lastPrinted>2018-11-27T14:24:30Z</cp:lastPrinted>
  <dcterms:created xsi:type="dcterms:W3CDTF">2015-07-02T12:37:46Z</dcterms:created>
  <dcterms:modified xsi:type="dcterms:W3CDTF">2019-01-17T12:50:02Z</dcterms:modified>
</cp:coreProperties>
</file>