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MADELEINES BIJOU\2026\"/>
    </mc:Choice>
  </mc:AlternateContent>
  <bookViews>
    <workbookView xWindow="0" yWindow="0" windowWidth="28800" windowHeight="13290"/>
  </bookViews>
  <sheets>
    <sheet name="Bon de commande 4%" sheetId="2" r:id="rId1"/>
  </sheets>
  <definedNames>
    <definedName name="_xlnm.Print_Area" localSheetId="0">'Bon de commande 4%'!$A$1:$V$59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9" i="2" l="1"/>
  <c r="O38" i="2" l="1"/>
  <c r="N38" i="2"/>
  <c r="S38" i="2" l="1"/>
  <c r="O52" i="2"/>
  <c r="N52" i="2"/>
  <c r="N51" i="2"/>
  <c r="S51" i="2" s="1"/>
  <c r="O51" i="2"/>
  <c r="N50" i="2"/>
  <c r="Q54" i="2"/>
  <c r="S53" i="2" s="1"/>
  <c r="N37" i="2"/>
  <c r="S37" i="2" s="1"/>
  <c r="N36" i="2"/>
  <c r="S36" i="2" s="1"/>
  <c r="O37" i="2" l="1"/>
  <c r="O36" i="2"/>
  <c r="N15" i="2"/>
  <c r="S15" i="2" s="1"/>
  <c r="N49" i="2"/>
  <c r="N48" i="2"/>
  <c r="S48" i="2" s="1"/>
  <c r="N47" i="2"/>
  <c r="S47" i="2" s="1"/>
  <c r="N46" i="2"/>
  <c r="O46" i="2" s="1"/>
  <c r="N45" i="2"/>
  <c r="S45" i="2" s="1"/>
  <c r="N44" i="2"/>
  <c r="O44" i="2" s="1"/>
  <c r="N43" i="2"/>
  <c r="S43" i="2" s="1"/>
  <c r="N42" i="2"/>
  <c r="S42" i="2" s="1"/>
  <c r="N39" i="2"/>
  <c r="S39" i="2" s="1"/>
  <c r="N35" i="2"/>
  <c r="S35" i="2" s="1"/>
  <c r="N34" i="2"/>
  <c r="S34" i="2" s="1"/>
  <c r="N33" i="2"/>
  <c r="O33" i="2" s="1"/>
  <c r="N32" i="2"/>
  <c r="S32" i="2" s="1"/>
  <c r="N31" i="2"/>
  <c r="S31" i="2" s="1"/>
  <c r="N30" i="2"/>
  <c r="S30" i="2" s="1"/>
  <c r="N29" i="2"/>
  <c r="S29" i="2" s="1"/>
  <c r="N28" i="2"/>
  <c r="O28" i="2" s="1"/>
  <c r="N27" i="2"/>
  <c r="S27" i="2" s="1"/>
  <c r="N26" i="2"/>
  <c r="O26" i="2" s="1"/>
  <c r="N25" i="2"/>
  <c r="O25" i="2" s="1"/>
  <c r="N24" i="2"/>
  <c r="S24" i="2" s="1"/>
  <c r="N23" i="2"/>
  <c r="S23" i="2" s="1"/>
  <c r="N22" i="2"/>
  <c r="S22" i="2" s="1"/>
  <c r="N21" i="2"/>
  <c r="S21" i="2" s="1"/>
  <c r="N20" i="2"/>
  <c r="S20" i="2" s="1"/>
  <c r="N19" i="2"/>
  <c r="S19" i="2" s="1"/>
  <c r="N18" i="2"/>
  <c r="S18" i="2" s="1"/>
  <c r="N17" i="2"/>
  <c r="O17" i="2" s="1"/>
  <c r="N16" i="2"/>
  <c r="S16" i="2" s="1"/>
  <c r="O50" i="2" l="1"/>
  <c r="S50" i="2"/>
  <c r="S52" i="2"/>
  <c r="S17" i="2"/>
  <c r="O49" i="2"/>
  <c r="S46" i="2"/>
  <c r="O39" i="2"/>
  <c r="S33" i="2"/>
  <c r="S28" i="2"/>
  <c r="S25" i="2"/>
  <c r="O20" i="2"/>
  <c r="O23" i="2"/>
  <c r="O31" i="2"/>
  <c r="O18" i="2"/>
  <c r="O34" i="2"/>
  <c r="S44" i="2"/>
  <c r="O47" i="2"/>
  <c r="O21" i="2"/>
  <c r="S26" i="2"/>
  <c r="O29" i="2"/>
  <c r="O42" i="2"/>
  <c r="O16" i="2"/>
  <c r="O24" i="2"/>
  <c r="O32" i="2"/>
  <c r="O45" i="2"/>
  <c r="O19" i="2"/>
  <c r="O27" i="2"/>
  <c r="O35" i="2"/>
  <c r="O48" i="2"/>
  <c r="O22" i="2"/>
  <c r="O30" i="2"/>
  <c r="O43" i="2"/>
  <c r="O15" i="2"/>
  <c r="S54" i="2" l="1"/>
</calcChain>
</file>

<file path=xl/sharedStrings.xml><?xml version="1.0" encoding="utf-8"?>
<sst xmlns="http://schemas.openxmlformats.org/spreadsheetml/2006/main" count="64" uniqueCount="64">
  <si>
    <t>Poids Net</t>
  </si>
  <si>
    <t>Prix Unitaire (TTC)</t>
  </si>
  <si>
    <t>Quantité</t>
  </si>
  <si>
    <t>Total € (TTC)</t>
  </si>
  <si>
    <t>Total</t>
  </si>
  <si>
    <t>www.bijou.com</t>
  </si>
  <si>
    <t>Adresse :</t>
  </si>
  <si>
    <t>CP :</t>
  </si>
  <si>
    <t>Tél. :</t>
  </si>
  <si>
    <t>Nom (+entreprise) :</t>
  </si>
  <si>
    <t xml:space="preserve">Port : </t>
  </si>
  <si>
    <t xml:space="preserve">E-mail : </t>
  </si>
  <si>
    <t xml:space="preserve">Date : </t>
  </si>
  <si>
    <t>Code client :</t>
  </si>
  <si>
    <t xml:space="preserve">Code promo : </t>
  </si>
  <si>
    <r>
      <t>Ville</t>
    </r>
    <r>
      <rPr>
        <sz val="8"/>
        <color rgb="FF663300"/>
        <rFont val="Calibri"/>
        <family val="2"/>
        <scheme val="minor"/>
      </rPr>
      <t xml:space="preserve"> :</t>
    </r>
  </si>
  <si>
    <t>DÉSIGNATION</t>
  </si>
  <si>
    <r>
      <t>Madeleines Nature</t>
    </r>
    <r>
      <rPr>
        <sz val="10"/>
        <color rgb="FF663300"/>
        <rFont val="Calibri"/>
        <family val="2"/>
        <scheme val="minor"/>
      </rPr>
      <t xml:space="preserve"> </t>
    </r>
    <r>
      <rPr>
        <sz val="8"/>
        <color rgb="FF663300"/>
        <rFont val="Calibri"/>
        <family val="2"/>
        <scheme val="minor"/>
      </rPr>
      <t>(50 indiv.)</t>
    </r>
  </si>
  <si>
    <r>
      <t>Madeleines ChocoLait</t>
    </r>
    <r>
      <rPr>
        <sz val="8"/>
        <color rgb="FF663300"/>
        <rFont val="Calibri"/>
        <family val="2"/>
        <scheme val="minor"/>
      </rPr>
      <t xml:space="preserve"> (50 indiv.)</t>
    </r>
  </si>
  <si>
    <r>
      <t>Madeleines ChocoNoir</t>
    </r>
    <r>
      <rPr>
        <sz val="11"/>
        <color rgb="FF663300"/>
        <rFont val="Calibri"/>
        <family val="2"/>
        <scheme val="minor"/>
      </rPr>
      <t xml:space="preserve"> </t>
    </r>
    <r>
      <rPr>
        <sz val="8"/>
        <color rgb="FF663300"/>
        <rFont val="Calibri"/>
        <family val="2"/>
        <scheme val="minor"/>
      </rPr>
      <t>(50 indiv.)</t>
    </r>
  </si>
  <si>
    <r>
      <t>Financiers Amandes</t>
    </r>
    <r>
      <rPr>
        <sz val="8"/>
        <color rgb="FF663300"/>
        <rFont val="Calibri"/>
        <family val="2"/>
        <scheme val="minor"/>
      </rPr>
      <t xml:space="preserve"> (30 indiv.)</t>
    </r>
  </si>
  <si>
    <r>
      <t xml:space="preserve">Fondants Citron </t>
    </r>
    <r>
      <rPr>
        <sz val="8"/>
        <color rgb="FF663300"/>
        <rFont val="Calibri"/>
        <family val="2"/>
        <scheme val="minor"/>
      </rPr>
      <t>(30 indiv.)</t>
    </r>
  </si>
  <si>
    <r>
      <t xml:space="preserve">Moelleux Chocolat </t>
    </r>
    <r>
      <rPr>
        <sz val="8"/>
        <color rgb="FF663300"/>
        <rFont val="Calibri"/>
        <family val="2"/>
        <scheme val="minor"/>
      </rPr>
      <t>(30 indiv.)</t>
    </r>
  </si>
  <si>
    <r>
      <t xml:space="preserve">Lingots Poire ChocoNoir </t>
    </r>
    <r>
      <rPr>
        <sz val="8"/>
        <color rgb="FF663300"/>
        <rFont val="Calibri"/>
        <family val="2"/>
        <scheme val="minor"/>
      </rPr>
      <t>(25 indiv.)</t>
    </r>
  </si>
  <si>
    <r>
      <t>Génois ChocoLait</t>
    </r>
    <r>
      <rPr>
        <sz val="8"/>
        <color rgb="FF663300"/>
        <rFont val="Calibri"/>
        <family val="2"/>
        <scheme val="minor"/>
      </rPr>
      <t xml:space="preserve"> (30 indiv.)</t>
    </r>
  </si>
  <si>
    <r>
      <t xml:space="preserve">Cakes Fruits </t>
    </r>
    <r>
      <rPr>
        <sz val="8"/>
        <color rgb="FF663300"/>
        <rFont val="Calibri"/>
        <family val="2"/>
        <scheme val="minor"/>
      </rPr>
      <t>(20 indiv.)</t>
    </r>
  </si>
  <si>
    <r>
      <t xml:space="preserve">Bijou Caramel ChocoLait </t>
    </r>
    <r>
      <rPr>
        <sz val="8"/>
        <color rgb="FF663300"/>
        <rFont val="Calibri"/>
        <family val="2"/>
        <scheme val="minor"/>
      </rPr>
      <t>(20 indiv.)</t>
    </r>
  </si>
  <si>
    <r>
      <t xml:space="preserve">Bijou Cacao </t>
    </r>
    <r>
      <rPr>
        <sz val="8"/>
        <color rgb="FF663300"/>
        <rFont val="Calibri"/>
        <family val="2"/>
        <scheme val="minor"/>
      </rPr>
      <t>(20 indiv.)</t>
    </r>
  </si>
  <si>
    <r>
      <t>Bouquet de Pâtisseries</t>
    </r>
    <r>
      <rPr>
        <sz val="8"/>
        <color rgb="FF663300"/>
        <rFont val="Calibri"/>
        <family val="2"/>
        <scheme val="minor"/>
      </rPr>
      <t xml:space="preserve"> (30 indiv.) </t>
    </r>
  </si>
  <si>
    <r>
      <t xml:space="preserve">Méli-Mélo de Biscuits </t>
    </r>
    <r>
      <rPr>
        <sz val="8"/>
        <color rgb="FF663300"/>
        <rFont val="Calibri"/>
        <family val="2"/>
        <scheme val="minor"/>
      </rPr>
      <t xml:space="preserve">(46x2) </t>
    </r>
  </si>
  <si>
    <r>
      <t>Galettes</t>
    </r>
    <r>
      <rPr>
        <sz val="8"/>
        <color rgb="FF663300"/>
        <rFont val="Calibri"/>
        <family val="2"/>
        <scheme val="minor"/>
      </rPr>
      <t xml:space="preserve"> (48x2)</t>
    </r>
  </si>
  <si>
    <r>
      <t>Rolinettes ChocoNoisettes</t>
    </r>
    <r>
      <rPr>
        <sz val="8"/>
        <color rgb="FF663300"/>
        <rFont val="Calibri"/>
        <family val="2"/>
        <scheme val="minor"/>
      </rPr>
      <t xml:space="preserve"> (45x2)</t>
    </r>
  </si>
  <si>
    <r>
      <t xml:space="preserve">Sablés Viennois </t>
    </r>
    <r>
      <rPr>
        <sz val="8"/>
        <color rgb="FF663300"/>
        <rFont val="Calibri"/>
        <family val="2"/>
        <scheme val="minor"/>
      </rPr>
      <t xml:space="preserve">(32x2) </t>
    </r>
  </si>
  <si>
    <t xml:space="preserve">Observations et demande de documentation : </t>
  </si>
  <si>
    <r>
      <t xml:space="preserve">Frais de port
</t>
    </r>
    <r>
      <rPr>
        <sz val="6"/>
        <color rgb="FF663300"/>
        <rFont val="Calibri"/>
        <family val="2"/>
        <scheme val="minor"/>
      </rPr>
      <t xml:space="preserve">jusqu'à 9 boîtes commandées : </t>
    </r>
    <r>
      <rPr>
        <sz val="8"/>
        <color rgb="FF663300"/>
        <rFont val="Calibri"/>
        <family val="2"/>
        <scheme val="minor"/>
      </rPr>
      <t>7 €</t>
    </r>
  </si>
  <si>
    <t>Commandes :</t>
  </si>
  <si>
    <t xml:space="preserve">  Tél. : 05 55 08 30 00 </t>
  </si>
  <si>
    <r>
      <t>Madeleines Pépites</t>
    </r>
    <r>
      <rPr>
        <sz val="11"/>
        <color rgb="FF663300"/>
        <rFont val="Calibri"/>
        <family val="2"/>
        <scheme val="minor"/>
      </rPr>
      <t xml:space="preserve"> </t>
    </r>
    <r>
      <rPr>
        <sz val="8"/>
        <color rgb="FF663300"/>
        <rFont val="Calibri"/>
        <family val="2"/>
        <scheme val="minor"/>
      </rPr>
      <t>(50 indiv.)</t>
    </r>
  </si>
  <si>
    <r>
      <t>Panaché de Bijou Fruits</t>
    </r>
    <r>
      <rPr>
        <sz val="8"/>
        <color rgb="FF663300"/>
        <rFont val="Calibri"/>
        <family val="2"/>
        <scheme val="minor"/>
      </rPr>
      <t xml:space="preserve"> (30 indiv.) </t>
    </r>
  </si>
  <si>
    <r>
      <t xml:space="preserve">Brins Framboise </t>
    </r>
    <r>
      <rPr>
        <sz val="8"/>
        <color rgb="FF663300"/>
        <rFont val="Calibri"/>
        <family val="2"/>
        <scheme val="minor"/>
      </rPr>
      <t>(7x7)</t>
    </r>
  </si>
  <si>
    <t>Courrier : 38 route Louis Durand, Les Lacs
87500 Saint-Yrieix-La-Perche</t>
  </si>
  <si>
    <t>Email : commandes@bijou.com</t>
  </si>
  <si>
    <t>…</t>
  </si>
  <si>
    <t>...</t>
  </si>
  <si>
    <r>
      <t>Bijou Abricot</t>
    </r>
    <r>
      <rPr>
        <sz val="8"/>
        <color rgb="FF663300"/>
        <rFont val="Calibri"/>
        <family val="2"/>
        <scheme val="minor"/>
      </rPr>
      <t xml:space="preserve"> (20 indiv.)</t>
    </r>
    <r>
      <rPr>
        <sz val="9"/>
        <color rgb="FF663300"/>
        <rFont val="Calibri"/>
        <family val="2"/>
        <scheme val="minor"/>
      </rPr>
      <t xml:space="preserve">     </t>
    </r>
    <r>
      <rPr>
        <sz val="10"/>
        <color rgb="FF663300"/>
        <rFont val="Calibri"/>
        <family val="2"/>
        <scheme val="minor"/>
      </rPr>
      <t xml:space="preserve">   </t>
    </r>
  </si>
  <si>
    <r>
      <t xml:space="preserve">P'tit Dej ChocoCroustill' </t>
    </r>
    <r>
      <rPr>
        <sz val="8"/>
        <color rgb="FF663300"/>
        <rFont val="Calibri"/>
        <family val="2"/>
        <scheme val="minor"/>
      </rPr>
      <t>(24x2)</t>
    </r>
  </si>
  <si>
    <r>
      <t xml:space="preserve">Trésor NoisetteChoco </t>
    </r>
    <r>
      <rPr>
        <sz val="8"/>
        <color rgb="FF663300"/>
        <rFont val="Calibri"/>
        <family val="2"/>
        <scheme val="minor"/>
      </rPr>
      <t>(18x2)</t>
    </r>
  </si>
  <si>
    <r>
      <t>J'ai changé d'adresse</t>
    </r>
    <r>
      <rPr>
        <sz val="7"/>
        <color rgb="FF663300"/>
        <rFont val="Calibri"/>
        <family val="2"/>
        <scheme val="minor"/>
      </rPr>
      <t xml:space="preserve"> (je coche cette case et vous communique ci-dessous mes nouvelles coordonnées)</t>
    </r>
  </si>
  <si>
    <t>Conditions générales de vente consultables sur le www.bijou.com ou sur simple demande : infos@bijou.com - 05 55 08 30 00 - Voir listes d'ingrédients sur le catalogue</t>
  </si>
  <si>
    <r>
      <t xml:space="preserve">Farandole de Madeleines </t>
    </r>
    <r>
      <rPr>
        <sz val="8"/>
        <color rgb="FF663300"/>
        <rFont val="Calibri"/>
        <family val="2"/>
        <scheme val="minor"/>
      </rPr>
      <t xml:space="preserve">(30 indiv.) </t>
    </r>
  </si>
  <si>
    <r>
      <t>Boite collector Madeleines ChocoNoir</t>
    </r>
    <r>
      <rPr>
        <sz val="8"/>
        <color rgb="FF663300"/>
        <rFont val="Calibri"/>
        <family val="2"/>
        <scheme val="minor"/>
      </rPr>
      <t xml:space="preserve"> (12 indiv)</t>
    </r>
  </si>
  <si>
    <t xml:space="preserve">Roli'Pat </t>
  </si>
  <si>
    <t>*Les offres de produits sont uniquement valables pendant la durée de leur présentation sur le site internet ou pendant la durée de validité de la documentation de Madeleines Bijou et dans la limite des stocks disponibles.</t>
  </si>
  <si>
    <t>Valable du 31/08/2026 au 03/01/2027</t>
  </si>
  <si>
    <r>
      <t xml:space="preserve">Madeleines Ecrin </t>
    </r>
    <r>
      <rPr>
        <sz val="8"/>
        <color rgb="FF663300"/>
        <rFont val="Calibri"/>
        <family val="2"/>
        <scheme val="minor"/>
      </rPr>
      <t>(20 indiv.)</t>
    </r>
  </si>
  <si>
    <r>
      <t xml:space="preserve">Madeleines Orange ChocoNoir </t>
    </r>
    <r>
      <rPr>
        <sz val="8"/>
        <color rgb="FF663300"/>
        <rFont val="Calibri"/>
        <family val="2"/>
        <scheme val="minor"/>
      </rPr>
      <t>(20 indiv.)</t>
    </r>
  </si>
  <si>
    <r>
      <t>Madeleines Miel Cannelle</t>
    </r>
    <r>
      <rPr>
        <sz val="8"/>
        <color rgb="FF663300"/>
        <rFont val="Calibri"/>
        <family val="2"/>
        <scheme val="minor"/>
      </rPr>
      <t xml:space="preserve"> (20 indiv.)</t>
    </r>
  </si>
  <si>
    <r>
      <t xml:space="preserve">Cakes Raisins </t>
    </r>
    <r>
      <rPr>
        <sz val="8"/>
        <color rgb="FF663300"/>
        <rFont val="Calibri"/>
        <family val="2"/>
        <scheme val="minor"/>
      </rPr>
      <t>(30 indiv.)</t>
    </r>
  </si>
  <si>
    <r>
      <t xml:space="preserve">ShowCoco </t>
    </r>
    <r>
      <rPr>
        <sz val="8"/>
        <color rgb="FF663300"/>
        <rFont val="Calibri"/>
        <family val="2"/>
        <scheme val="minor"/>
      </rPr>
      <t>(25 indiv.)</t>
    </r>
  </si>
  <si>
    <r>
      <t>Viennoisettes</t>
    </r>
    <r>
      <rPr>
        <sz val="8"/>
        <color rgb="FF663300"/>
        <rFont val="Calibri"/>
        <family val="2"/>
        <scheme val="minor"/>
      </rPr>
      <t xml:space="preserve"> (32x2)</t>
    </r>
  </si>
  <si>
    <r>
      <t xml:space="preserve">Mini-Crêpes ChocoLait </t>
    </r>
    <r>
      <rPr>
        <sz val="8"/>
        <color rgb="FF663300"/>
        <rFont val="Calibri"/>
        <family val="2"/>
        <scheme val="minor"/>
      </rPr>
      <t>(4x18)</t>
    </r>
  </si>
  <si>
    <r>
      <t xml:space="preserve">Coffret Brins ChocoCaramel </t>
    </r>
    <r>
      <rPr>
        <sz val="8"/>
        <color rgb="FF663300"/>
        <rFont val="Calibri"/>
        <family val="2"/>
        <scheme val="minor"/>
      </rPr>
      <t>(6x4)</t>
    </r>
  </si>
  <si>
    <r>
      <t xml:space="preserve">Coffret Madeleines Ecrin </t>
    </r>
    <r>
      <rPr>
        <sz val="8"/>
        <color rgb="FF663300"/>
        <rFont val="Calibri"/>
        <family val="2"/>
        <scheme val="minor"/>
      </rPr>
      <t>(18 indiv.)</t>
    </r>
  </si>
  <si>
    <r>
      <t xml:space="preserve">Tuiles et Palets Gourmands </t>
    </r>
    <r>
      <rPr>
        <sz val="8"/>
        <color rgb="FF663300"/>
        <rFont val="Calibri"/>
        <family val="2"/>
        <scheme val="minor"/>
      </rPr>
      <t>(20 indiv.)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</si>
</sst>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0\ &quot;F&quot;;[Red]\-#,##0.00\ &quot;F&quot;"/>
    <numFmt numFmtId="165" formatCode="#,##0.0\ [$€-1]"/>
    <numFmt numFmtId="166" formatCode="#,##0.00\ [$€-1]"/>
    <numFmt numFmtId="167" formatCode="&quot;(&quot;#,##0.00\ [$€-1]&quot;/kg)&quot;"/>
    <numFmt numFmtId="168" formatCode="000&quot; g  &quot;"/>
    <numFmt numFmtId="169" formatCode="#,##0.00\ [$€-1];[Red]\-#,##0.00\ [$€-1]"/>
    <numFmt numFmtId="170" formatCode="0#&quot; &quot;##&quot; &quot;##&quot; &quot;##&quot; &quot;##"/>
    <numFmt numFmtId="171" formatCode="00000"/>
  </numFmts>
  <fonts count="34" x14ac:knownFonts="1">
    <font>
      <sz val="11"/>
      <color theme="1"/>
      <name val="Calibri"/>
      <family val="2"/>
      <scheme val="minor"/>
    </font>
    <font>
      <sz val="10"/>
      <name val="Arial"/>
      <family val="2"/>
    </font>
    <font>
      <sz val="10"/>
      <name val="Arial"/>
      <family val="2"/>
    </font>
    <font>
      <sz val="10"/>
      <color indexed="16"/>
      <name val="Calibri"/>
      <family val="2"/>
      <scheme val="minor"/>
    </font>
    <font>
      <sz val="10"/>
      <color theme="0"/>
      <name val="Calibri"/>
      <family val="2"/>
      <scheme val="minor"/>
    </font>
    <font>
      <b/>
      <sz val="16"/>
      <color theme="0"/>
      <name val="Calibri"/>
      <family val="2"/>
      <scheme val="minor"/>
    </font>
    <font>
      <sz val="10"/>
      <name val="Calibri"/>
      <family val="2"/>
      <scheme val="minor"/>
    </font>
    <font>
      <b/>
      <sz val="18"/>
      <color rgb="FF92D050"/>
      <name val="Calibri"/>
      <family val="2"/>
      <scheme val="minor"/>
    </font>
    <font>
      <b/>
      <sz val="16"/>
      <color rgb="FF663300"/>
      <name val="Calibri"/>
      <family val="2"/>
      <scheme val="minor"/>
    </font>
    <font>
      <sz val="12"/>
      <color rgb="FF663300"/>
      <name val="Calibri"/>
      <family val="2"/>
      <scheme val="minor"/>
    </font>
    <font>
      <sz val="10"/>
      <color rgb="FF663300"/>
      <name val="Calibri"/>
      <family val="2"/>
      <scheme val="minor"/>
    </font>
    <font>
      <sz val="11"/>
      <color rgb="FF663300"/>
      <name val="Calibri"/>
      <family val="2"/>
      <scheme val="minor"/>
    </font>
    <font>
      <sz val="9"/>
      <color rgb="FF663300"/>
      <name val="Calibri"/>
      <family val="2"/>
      <scheme val="minor"/>
    </font>
    <font>
      <sz val="14"/>
      <color rgb="FF663300"/>
      <name val="Calibri"/>
      <family val="2"/>
      <scheme val="minor"/>
    </font>
    <font>
      <b/>
      <sz val="14"/>
      <color rgb="FF663300"/>
      <name val="Calibri"/>
      <family val="2"/>
      <scheme val="minor"/>
    </font>
    <font>
      <sz val="8.5"/>
      <color rgb="FF663300"/>
      <name val="Calibri"/>
      <family val="2"/>
      <scheme val="minor"/>
    </font>
    <font>
      <sz val="7"/>
      <color rgb="FF663300"/>
      <name val="Calibri"/>
      <family val="2"/>
      <scheme val="minor"/>
    </font>
    <font>
      <sz val="8"/>
      <color rgb="FF663300"/>
      <name val="Calibri"/>
      <family val="2"/>
      <scheme val="minor"/>
    </font>
    <font>
      <u/>
      <sz val="10"/>
      <color rgb="FF663300"/>
      <name val="Calibri"/>
      <family val="2"/>
      <scheme val="minor"/>
    </font>
    <font>
      <b/>
      <sz val="10"/>
      <color rgb="FF663300"/>
      <name val="Calibri"/>
      <family val="2"/>
      <scheme val="minor"/>
    </font>
    <font>
      <sz val="13"/>
      <color rgb="FF663300"/>
      <name val="Calibri"/>
      <family val="2"/>
      <scheme val="minor"/>
    </font>
    <font>
      <sz val="10.5"/>
      <color rgb="FF663300"/>
      <name val="Calibri"/>
      <family val="2"/>
      <scheme val="minor"/>
    </font>
    <font>
      <b/>
      <sz val="12"/>
      <color rgb="FF663300"/>
      <name val="Calibri"/>
      <family val="2"/>
      <scheme val="minor"/>
    </font>
    <font>
      <b/>
      <sz val="8"/>
      <color rgb="FF663300"/>
      <name val="Calibri"/>
      <family val="2"/>
      <scheme val="minor"/>
    </font>
    <font>
      <i/>
      <sz val="11"/>
      <color rgb="FF663300"/>
      <name val="Calibri"/>
      <family val="2"/>
      <scheme val="minor"/>
    </font>
    <font>
      <sz val="6"/>
      <color rgb="FF663300"/>
      <name val="Calibri"/>
      <family val="2"/>
      <scheme val="minor"/>
    </font>
    <font>
      <i/>
      <sz val="8"/>
      <color rgb="FF663300"/>
      <name val="Calibri"/>
      <family val="2"/>
      <scheme val="minor"/>
    </font>
    <font>
      <b/>
      <sz val="11"/>
      <color theme="1"/>
      <name val="Calibri"/>
      <family val="2"/>
      <scheme val="minor"/>
    </font>
    <font>
      <sz val="11"/>
      <color theme="0"/>
      <name val="Calibri"/>
      <family val="2"/>
      <scheme val="minor"/>
    </font>
    <font>
      <sz val="18"/>
      <color theme="0"/>
      <name val="Calibri"/>
      <family val="2"/>
      <scheme val="minor"/>
    </font>
    <font>
      <b/>
      <sz val="10"/>
      <color theme="0"/>
      <name val="Calibri"/>
      <family val="2"/>
      <scheme val="minor"/>
    </font>
    <font>
      <sz val="16"/>
      <color theme="0"/>
      <name val="Calibri"/>
      <family val="2"/>
      <scheme val="minor"/>
    </font>
    <font>
      <b/>
      <sz val="12"/>
      <color theme="0"/>
      <name val="Calibri"/>
      <family val="2"/>
      <scheme val="minor"/>
    </font>
    <font>
      <i/>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rgb="FFFFFFCC"/>
        <bgColor indexed="64"/>
      </patternFill>
    </fill>
    <fill>
      <patternFill patternType="darkUp">
        <fgColor rgb="FFE00702"/>
        <bgColor rgb="FFFABF8F"/>
      </patternFill>
    </fill>
    <fill>
      <patternFill patternType="solid">
        <fgColor rgb="FFFF9999"/>
        <bgColor indexed="64"/>
      </patternFill>
    </fill>
    <fill>
      <patternFill patternType="solid">
        <fgColor rgb="FFE00702"/>
        <bgColor rgb="FFCC3399"/>
      </patternFill>
    </fill>
  </fills>
  <borders count="72">
    <border>
      <left/>
      <right/>
      <top/>
      <bottom/>
      <diagonal/>
    </border>
    <border>
      <left style="medium">
        <color indexed="16"/>
      </left>
      <right style="thin">
        <color indexed="16"/>
      </right>
      <top style="medium">
        <color indexed="16"/>
      </top>
      <bottom style="hair">
        <color indexed="16"/>
      </bottom>
      <diagonal/>
    </border>
    <border>
      <left style="medium">
        <color indexed="16"/>
      </left>
      <right style="thin">
        <color indexed="16"/>
      </right>
      <top style="hair">
        <color indexed="16"/>
      </top>
      <bottom style="hair">
        <color indexed="16"/>
      </bottom>
      <diagonal/>
    </border>
    <border>
      <left style="medium">
        <color indexed="16"/>
      </left>
      <right style="thin">
        <color indexed="16"/>
      </right>
      <top style="hair">
        <color indexed="16"/>
      </top>
      <bottom style="medium">
        <color indexed="16"/>
      </bottom>
      <diagonal/>
    </border>
    <border diagonalUp="1">
      <left style="thin">
        <color indexed="16"/>
      </left>
      <right style="thin">
        <color indexed="16"/>
      </right>
      <top style="medium">
        <color indexed="16"/>
      </top>
      <bottom style="hair">
        <color indexed="16"/>
      </bottom>
      <diagonal style="thin">
        <color indexed="16"/>
      </diagonal>
    </border>
    <border>
      <left style="thin">
        <color indexed="16"/>
      </left>
      <right style="thin">
        <color indexed="16"/>
      </right>
      <top style="medium">
        <color indexed="16"/>
      </top>
      <bottom style="hair">
        <color indexed="16"/>
      </bottom>
      <diagonal/>
    </border>
    <border diagonalUp="1">
      <left style="thin">
        <color indexed="16"/>
      </left>
      <right style="thin">
        <color indexed="16"/>
      </right>
      <top style="hair">
        <color indexed="16"/>
      </top>
      <bottom style="hair">
        <color indexed="16"/>
      </bottom>
      <diagonal style="thin">
        <color indexed="16"/>
      </diagonal>
    </border>
    <border>
      <left style="thin">
        <color indexed="16"/>
      </left>
      <right style="thin">
        <color indexed="16"/>
      </right>
      <top style="hair">
        <color indexed="16"/>
      </top>
      <bottom style="hair">
        <color indexed="16"/>
      </bottom>
      <diagonal/>
    </border>
    <border>
      <left/>
      <right/>
      <top style="hair">
        <color indexed="16"/>
      </top>
      <bottom style="hair">
        <color indexed="16"/>
      </bottom>
      <diagonal/>
    </border>
    <border>
      <left style="medium">
        <color indexed="16"/>
      </left>
      <right style="thin">
        <color indexed="16"/>
      </right>
      <top style="medium">
        <color indexed="16"/>
      </top>
      <bottom/>
      <diagonal/>
    </border>
    <border>
      <left style="thin">
        <color indexed="16"/>
      </left>
      <right style="thin">
        <color indexed="16"/>
      </right>
      <top style="medium">
        <color indexed="16"/>
      </top>
      <bottom/>
      <diagonal/>
    </border>
    <border>
      <left/>
      <right/>
      <top/>
      <bottom style="thin">
        <color indexed="16"/>
      </bottom>
      <diagonal/>
    </border>
    <border>
      <left style="thin">
        <color indexed="16"/>
      </left>
      <right/>
      <top/>
      <bottom style="thin">
        <color indexed="16"/>
      </bottom>
      <diagonal/>
    </border>
    <border>
      <left/>
      <right style="thin">
        <color indexed="16"/>
      </right>
      <top/>
      <bottom style="thin">
        <color indexed="16"/>
      </bottom>
      <diagonal/>
    </border>
    <border>
      <left style="thin">
        <color indexed="16"/>
      </left>
      <right style="medium">
        <color indexed="16"/>
      </right>
      <top style="medium">
        <color indexed="16"/>
      </top>
      <bottom style="hair">
        <color indexed="16"/>
      </bottom>
      <diagonal/>
    </border>
    <border>
      <left style="thin">
        <color indexed="16"/>
      </left>
      <right style="medium">
        <color indexed="16"/>
      </right>
      <top style="medium">
        <color indexed="16"/>
      </top>
      <bottom/>
      <diagonal/>
    </border>
    <border>
      <left style="thin">
        <color indexed="16"/>
      </left>
      <right/>
      <top style="hair">
        <color indexed="16"/>
      </top>
      <bottom style="hair">
        <color indexed="16"/>
      </bottom>
      <diagonal/>
    </border>
    <border>
      <left/>
      <right style="thin">
        <color indexed="16"/>
      </right>
      <top style="hair">
        <color indexed="16"/>
      </top>
      <bottom style="hair">
        <color indexed="16"/>
      </bottom>
      <diagonal/>
    </border>
    <border>
      <left style="thin">
        <color indexed="16"/>
      </left>
      <right style="thin">
        <color indexed="16"/>
      </right>
      <top style="hair">
        <color indexed="16"/>
      </top>
      <bottom style="medium">
        <color indexed="16"/>
      </bottom>
      <diagonal/>
    </border>
    <border diagonalUp="1">
      <left style="thin">
        <color indexed="16"/>
      </left>
      <right style="thin">
        <color indexed="16"/>
      </right>
      <top style="hair">
        <color indexed="16"/>
      </top>
      <bottom style="medium">
        <color indexed="16"/>
      </bottom>
      <diagonal style="thin">
        <color indexed="16"/>
      </diagonal>
    </border>
    <border>
      <left/>
      <right/>
      <top/>
      <bottom style="thin">
        <color rgb="FF800000"/>
      </bottom>
      <diagonal/>
    </border>
    <border>
      <left/>
      <right/>
      <top style="thin">
        <color rgb="FF800000"/>
      </top>
      <bottom style="thin">
        <color rgb="FF800000"/>
      </bottom>
      <diagonal/>
    </border>
    <border>
      <left/>
      <right/>
      <top style="thin">
        <color rgb="FF800000"/>
      </top>
      <bottom/>
      <diagonal/>
    </border>
    <border>
      <left/>
      <right/>
      <top style="thin">
        <color rgb="FF800000"/>
      </top>
      <bottom style="thin">
        <color indexed="16"/>
      </bottom>
      <diagonal/>
    </border>
    <border>
      <left/>
      <right/>
      <top/>
      <bottom style="thin">
        <color indexed="64"/>
      </bottom>
      <diagonal/>
    </border>
    <border>
      <left style="thin">
        <color rgb="FF800000"/>
      </left>
      <right/>
      <top/>
      <bottom style="thin">
        <color rgb="FF800000"/>
      </bottom>
      <diagonal/>
    </border>
    <border>
      <left/>
      <right style="thin">
        <color rgb="FF800000"/>
      </right>
      <top/>
      <bottom style="thin">
        <color rgb="FF800000"/>
      </bottom>
      <diagonal/>
    </border>
    <border>
      <left style="thin">
        <color rgb="FF800000"/>
      </left>
      <right/>
      <top/>
      <bottom/>
      <diagonal/>
    </border>
    <border>
      <left/>
      <right style="medium">
        <color indexed="16"/>
      </right>
      <top style="hair">
        <color indexed="16"/>
      </top>
      <bottom style="hair">
        <color indexed="16"/>
      </bottom>
      <diagonal/>
    </border>
    <border>
      <left style="medium">
        <color indexed="16"/>
      </left>
      <right style="thin">
        <color indexed="16"/>
      </right>
      <top style="hair">
        <color indexed="16"/>
      </top>
      <bottom style="thin">
        <color indexed="64"/>
      </bottom>
      <diagonal/>
    </border>
    <border>
      <left style="thin">
        <color indexed="16"/>
      </left>
      <right style="thin">
        <color indexed="16"/>
      </right>
      <top style="hair">
        <color indexed="16"/>
      </top>
      <bottom style="thin">
        <color indexed="64"/>
      </bottom>
      <diagonal/>
    </border>
    <border diagonalUp="1">
      <left style="thin">
        <color indexed="16"/>
      </left>
      <right style="thin">
        <color indexed="16"/>
      </right>
      <top style="hair">
        <color indexed="16"/>
      </top>
      <bottom style="thin">
        <color indexed="64"/>
      </bottom>
      <diagonal style="thin">
        <color indexed="16"/>
      </diagonal>
    </border>
    <border>
      <left style="thin">
        <color indexed="16"/>
      </left>
      <right/>
      <top style="hair">
        <color indexed="16"/>
      </top>
      <bottom style="thin">
        <color indexed="64"/>
      </bottom>
      <diagonal/>
    </border>
    <border>
      <left/>
      <right style="thin">
        <color indexed="16"/>
      </right>
      <top style="hair">
        <color indexed="16"/>
      </top>
      <bottom style="thin">
        <color indexed="64"/>
      </bottom>
      <diagonal/>
    </border>
    <border>
      <left/>
      <right/>
      <top style="hair">
        <color indexed="16"/>
      </top>
      <bottom style="thin">
        <color indexed="64"/>
      </bottom>
      <diagonal/>
    </border>
    <border>
      <left/>
      <right style="medium">
        <color indexed="16"/>
      </right>
      <top style="hair">
        <color indexed="16"/>
      </top>
      <bottom style="thin">
        <color indexed="64"/>
      </bottom>
      <diagonal/>
    </border>
    <border>
      <left style="medium">
        <color indexed="16"/>
      </left>
      <right style="thin">
        <color indexed="16"/>
      </right>
      <top/>
      <bottom style="hair">
        <color indexed="16"/>
      </bottom>
      <diagonal/>
    </border>
    <border>
      <left style="thin">
        <color indexed="16"/>
      </left>
      <right style="thin">
        <color indexed="16"/>
      </right>
      <top/>
      <bottom style="hair">
        <color indexed="16"/>
      </bottom>
      <diagonal/>
    </border>
    <border>
      <left style="thin">
        <color indexed="16"/>
      </left>
      <right/>
      <top/>
      <bottom style="hair">
        <color indexed="16"/>
      </bottom>
      <diagonal/>
    </border>
    <border>
      <left/>
      <right style="thin">
        <color indexed="16"/>
      </right>
      <top/>
      <bottom style="hair">
        <color indexed="16"/>
      </bottom>
      <diagonal/>
    </border>
    <border diagonalUp="1">
      <left style="thin">
        <color indexed="16"/>
      </left>
      <right style="thin">
        <color indexed="16"/>
      </right>
      <top/>
      <bottom style="hair">
        <color indexed="16"/>
      </bottom>
      <diagonal style="thin">
        <color indexed="16"/>
      </diagonal>
    </border>
    <border>
      <left/>
      <right/>
      <top/>
      <bottom style="hair">
        <color indexed="16"/>
      </bottom>
      <diagonal/>
    </border>
    <border>
      <left/>
      <right style="medium">
        <color indexed="16"/>
      </right>
      <top/>
      <bottom style="hair">
        <color indexed="16"/>
      </bottom>
      <diagonal/>
    </border>
    <border>
      <left style="thin">
        <color indexed="16"/>
      </left>
      <right/>
      <top style="hair">
        <color indexed="16"/>
      </top>
      <bottom style="medium">
        <color indexed="16"/>
      </bottom>
      <diagonal/>
    </border>
    <border>
      <left/>
      <right style="thin">
        <color indexed="16"/>
      </right>
      <top style="hair">
        <color indexed="16"/>
      </top>
      <bottom style="medium">
        <color indexed="16"/>
      </bottom>
      <diagonal/>
    </border>
    <border>
      <left/>
      <right/>
      <top style="hair">
        <color indexed="16"/>
      </top>
      <bottom style="medium">
        <color indexed="16"/>
      </bottom>
      <diagonal/>
    </border>
    <border>
      <left/>
      <right style="medium">
        <color indexed="16"/>
      </right>
      <top style="hair">
        <color indexed="16"/>
      </top>
      <bottom style="medium">
        <color indexed="16"/>
      </bottom>
      <diagonal/>
    </border>
    <border>
      <left style="thin">
        <color indexed="16"/>
      </left>
      <right/>
      <top style="thin">
        <color indexed="16"/>
      </top>
      <bottom style="thin">
        <color indexed="16"/>
      </bottom>
      <diagonal/>
    </border>
    <border>
      <left/>
      <right/>
      <top style="thin">
        <color indexed="16"/>
      </top>
      <bottom style="thin">
        <color indexed="16"/>
      </bottom>
      <diagonal/>
    </border>
    <border>
      <left/>
      <right style="thin">
        <color indexed="16"/>
      </right>
      <top style="thin">
        <color indexed="16"/>
      </top>
      <bottom style="thin">
        <color indexed="16"/>
      </bottom>
      <diagonal/>
    </border>
    <border>
      <left/>
      <right/>
      <top style="thin">
        <color indexed="64"/>
      </top>
      <bottom style="thin">
        <color indexed="64"/>
      </bottom>
      <diagonal/>
    </border>
    <border>
      <left/>
      <right/>
      <top style="thin">
        <color indexed="16"/>
      </top>
      <bottom/>
      <diagonal/>
    </border>
    <border>
      <left style="thin">
        <color indexed="16"/>
      </left>
      <right/>
      <top style="hair">
        <color indexed="16"/>
      </top>
      <bottom/>
      <diagonal/>
    </border>
    <border diagonalUp="1">
      <left style="thin">
        <color indexed="16"/>
      </left>
      <right style="thin">
        <color indexed="16"/>
      </right>
      <top style="hair">
        <color indexed="16"/>
      </top>
      <bottom/>
      <diagonal style="thin">
        <color indexed="16"/>
      </diagonal>
    </border>
    <border>
      <left style="medium">
        <color indexed="64"/>
      </left>
      <right style="thin">
        <color indexed="16"/>
      </right>
      <top style="medium">
        <color indexed="64"/>
      </top>
      <bottom style="hair">
        <color indexed="16"/>
      </bottom>
      <diagonal/>
    </border>
    <border>
      <left style="thin">
        <color indexed="16"/>
      </left>
      <right style="thin">
        <color indexed="16"/>
      </right>
      <top style="medium">
        <color indexed="64"/>
      </top>
      <bottom style="hair">
        <color indexed="16"/>
      </bottom>
      <diagonal/>
    </border>
    <border diagonalUp="1">
      <left style="thin">
        <color indexed="16"/>
      </left>
      <right style="thin">
        <color indexed="16"/>
      </right>
      <top style="medium">
        <color indexed="64"/>
      </top>
      <bottom style="hair">
        <color indexed="16"/>
      </bottom>
      <diagonal style="thin">
        <color indexed="16"/>
      </diagonal>
    </border>
    <border>
      <left style="thin">
        <color indexed="16"/>
      </left>
      <right/>
      <top style="medium">
        <color indexed="64"/>
      </top>
      <bottom style="hair">
        <color indexed="16"/>
      </bottom>
      <diagonal/>
    </border>
    <border>
      <left/>
      <right style="thin">
        <color indexed="16"/>
      </right>
      <top style="medium">
        <color indexed="64"/>
      </top>
      <bottom style="hair">
        <color indexed="16"/>
      </bottom>
      <diagonal/>
    </border>
    <border>
      <left/>
      <right/>
      <top style="medium">
        <color indexed="64"/>
      </top>
      <bottom style="hair">
        <color indexed="16"/>
      </bottom>
      <diagonal/>
    </border>
    <border>
      <left/>
      <right style="medium">
        <color indexed="64"/>
      </right>
      <top style="medium">
        <color indexed="64"/>
      </top>
      <bottom style="hair">
        <color indexed="16"/>
      </bottom>
      <diagonal/>
    </border>
    <border>
      <left style="medium">
        <color indexed="64"/>
      </left>
      <right style="thin">
        <color indexed="16"/>
      </right>
      <top style="hair">
        <color indexed="16"/>
      </top>
      <bottom style="hair">
        <color indexed="16"/>
      </bottom>
      <diagonal/>
    </border>
    <border>
      <left/>
      <right style="medium">
        <color indexed="64"/>
      </right>
      <top style="hair">
        <color indexed="16"/>
      </top>
      <bottom style="hair">
        <color indexed="16"/>
      </bottom>
      <diagonal/>
    </border>
    <border>
      <left style="medium">
        <color indexed="64"/>
      </left>
      <right style="thin">
        <color indexed="16"/>
      </right>
      <top style="hair">
        <color indexed="16"/>
      </top>
      <bottom/>
      <diagonal/>
    </border>
    <border>
      <left style="medium">
        <color indexed="64"/>
      </left>
      <right style="thin">
        <color indexed="16"/>
      </right>
      <top style="hair">
        <color indexed="16"/>
      </top>
      <bottom style="medium">
        <color indexed="64"/>
      </bottom>
      <diagonal/>
    </border>
    <border>
      <left style="thin">
        <color indexed="16"/>
      </left>
      <right style="thin">
        <color indexed="16"/>
      </right>
      <top style="hair">
        <color indexed="16"/>
      </top>
      <bottom style="medium">
        <color indexed="64"/>
      </bottom>
      <diagonal/>
    </border>
    <border diagonalUp="1">
      <left style="thin">
        <color indexed="16"/>
      </left>
      <right style="thin">
        <color indexed="16"/>
      </right>
      <top style="hair">
        <color indexed="16"/>
      </top>
      <bottom style="medium">
        <color indexed="64"/>
      </bottom>
      <diagonal style="thin">
        <color indexed="16"/>
      </diagonal>
    </border>
    <border>
      <left style="thin">
        <color indexed="16"/>
      </left>
      <right/>
      <top style="hair">
        <color indexed="16"/>
      </top>
      <bottom style="medium">
        <color indexed="64"/>
      </bottom>
      <diagonal/>
    </border>
    <border>
      <left/>
      <right style="thin">
        <color indexed="16"/>
      </right>
      <top style="hair">
        <color indexed="16"/>
      </top>
      <bottom style="medium">
        <color indexed="64"/>
      </bottom>
      <diagonal/>
    </border>
    <border>
      <left/>
      <right/>
      <top style="hair">
        <color indexed="16"/>
      </top>
      <bottom style="medium">
        <color indexed="64"/>
      </bottom>
      <diagonal/>
    </border>
    <border>
      <left/>
      <right style="medium">
        <color indexed="64"/>
      </right>
      <top style="hair">
        <color indexed="16"/>
      </top>
      <bottom style="medium">
        <color indexed="64"/>
      </bottom>
      <diagonal/>
    </border>
    <border>
      <left/>
      <right style="medium">
        <color indexed="64"/>
      </right>
      <top/>
      <bottom style="hair">
        <color indexed="16"/>
      </bottom>
      <diagonal/>
    </border>
  </borders>
  <cellStyleXfs count="4">
    <xf numFmtId="0" fontId="0" fillId="0" borderId="0"/>
    <xf numFmtId="0" fontId="1" fillId="0" borderId="0"/>
    <xf numFmtId="0" fontId="2" fillId="0" borderId="0"/>
    <xf numFmtId="0" fontId="1" fillId="0" borderId="0"/>
  </cellStyleXfs>
  <cellXfs count="245">
    <xf numFmtId="0" fontId="0" fillId="0" borderId="0" xfId="0"/>
    <xf numFmtId="0" fontId="14" fillId="2" borderId="0" xfId="3" applyFont="1" applyFill="1" applyProtection="1">
      <protection locked="0"/>
    </xf>
    <xf numFmtId="0" fontId="17" fillId="2" borderId="0" xfId="3" applyFont="1" applyFill="1" applyAlignment="1" applyProtection="1">
      <alignment horizontal="center"/>
      <protection locked="0"/>
    </xf>
    <xf numFmtId="170" fontId="10" fillId="2" borderId="22" xfId="3" applyNumberFormat="1" applyFont="1" applyFill="1" applyBorder="1" applyAlignment="1" applyProtection="1">
      <alignment horizontal="right"/>
      <protection locked="0"/>
    </xf>
    <xf numFmtId="170" fontId="10" fillId="2" borderId="22" xfId="3" applyNumberFormat="1" applyFont="1" applyFill="1" applyBorder="1" applyAlignment="1" applyProtection="1">
      <alignment horizontal="left"/>
      <protection locked="0"/>
    </xf>
    <xf numFmtId="0" fontId="22" fillId="2" borderId="0" xfId="3" applyFont="1" applyFill="1" applyAlignment="1" applyProtection="1">
      <alignment horizontal="center" vertical="center"/>
      <protection locked="0"/>
    </xf>
    <xf numFmtId="0" fontId="26" fillId="2" borderId="50" xfId="3" applyFont="1" applyFill="1" applyBorder="1" applyAlignment="1" applyProtection="1">
      <alignment vertical="top" wrapText="1"/>
      <protection locked="0"/>
    </xf>
    <xf numFmtId="0" fontId="26" fillId="2" borderId="24" xfId="3" applyFont="1" applyFill="1" applyBorder="1" applyAlignment="1" applyProtection="1">
      <alignment vertical="top" wrapText="1"/>
      <protection locked="0"/>
    </xf>
    <xf numFmtId="0" fontId="26" fillId="2" borderId="0" xfId="3" applyFont="1" applyFill="1" applyAlignment="1" applyProtection="1">
      <alignment horizontal="left" vertical="top" wrapText="1"/>
      <protection locked="0"/>
    </xf>
    <xf numFmtId="49" fontId="22" fillId="2" borderId="0" xfId="3" applyNumberFormat="1" applyFont="1" applyFill="1" applyAlignment="1" applyProtection="1">
      <alignment horizontal="center" vertical="center" wrapText="1"/>
      <protection locked="0"/>
    </xf>
    <xf numFmtId="0" fontId="0" fillId="2" borderId="0" xfId="0" applyFill="1" applyProtection="1">
      <protection locked="0"/>
    </xf>
    <xf numFmtId="0" fontId="3" fillId="2" borderId="0" xfId="3" applyFont="1" applyFill="1" applyProtection="1">
      <protection locked="0"/>
    </xf>
    <xf numFmtId="0" fontId="7" fillId="2" borderId="0" xfId="3" applyFont="1" applyFill="1" applyAlignment="1" applyProtection="1">
      <alignment horizontal="right"/>
      <protection locked="0"/>
    </xf>
    <xf numFmtId="0" fontId="4" fillId="2" borderId="0" xfId="3" applyFont="1" applyFill="1" applyProtection="1">
      <protection locked="0"/>
    </xf>
    <xf numFmtId="0" fontId="8" fillId="2" borderId="0" xfId="3" applyFont="1" applyFill="1" applyAlignment="1" applyProtection="1">
      <alignment horizontal="center" vertical="center"/>
      <protection locked="0"/>
    </xf>
    <xf numFmtId="0" fontId="9" fillId="2" borderId="0" xfId="3" applyFont="1" applyFill="1" applyAlignment="1" applyProtection="1">
      <alignment horizontal="right"/>
      <protection locked="0"/>
    </xf>
    <xf numFmtId="0" fontId="5" fillId="2" borderId="0" xfId="3" applyFont="1" applyFill="1" applyAlignment="1" applyProtection="1">
      <alignment horizontal="right"/>
      <protection locked="0"/>
    </xf>
    <xf numFmtId="0" fontId="10" fillId="2" borderId="0" xfId="3" applyFont="1" applyFill="1" applyProtection="1">
      <protection locked="0"/>
    </xf>
    <xf numFmtId="0" fontId="11" fillId="2" borderId="0" xfId="3" applyFont="1" applyFill="1" applyAlignment="1" applyProtection="1">
      <alignment horizontal="right"/>
      <protection locked="0"/>
    </xf>
    <xf numFmtId="0" fontId="11" fillId="2" borderId="0" xfId="0" applyFont="1" applyFill="1" applyProtection="1">
      <protection locked="0"/>
    </xf>
    <xf numFmtId="0" fontId="12" fillId="2" borderId="0" xfId="3" applyFont="1" applyFill="1" applyAlignment="1" applyProtection="1">
      <alignment horizontal="center" wrapText="1"/>
      <protection locked="0"/>
    </xf>
    <xf numFmtId="0" fontId="13" fillId="2" borderId="0" xfId="3" applyFont="1" applyFill="1" applyProtection="1">
      <protection locked="0"/>
    </xf>
    <xf numFmtId="0" fontId="10" fillId="2" borderId="0" xfId="3" applyFont="1" applyFill="1" applyAlignment="1" applyProtection="1">
      <alignment horizontal="right"/>
      <protection locked="0"/>
    </xf>
    <xf numFmtId="0" fontId="0" fillId="0" borderId="0" xfId="0" applyProtection="1">
      <protection locked="0"/>
    </xf>
    <xf numFmtId="0" fontId="15" fillId="3" borderId="0" xfId="3" applyFont="1" applyFill="1" applyProtection="1">
      <protection locked="0"/>
    </xf>
    <xf numFmtId="0" fontId="18" fillId="2" borderId="22" xfId="3" applyFont="1" applyFill="1" applyBorder="1" applyAlignment="1" applyProtection="1">
      <alignment horizontal="left"/>
      <protection locked="0"/>
    </xf>
    <xf numFmtId="0" fontId="17" fillId="2" borderId="0" xfId="3" applyFont="1" applyFill="1" applyProtection="1">
      <protection locked="0"/>
    </xf>
    <xf numFmtId="0" fontId="19" fillId="2" borderId="0" xfId="3" applyFont="1" applyFill="1" applyProtection="1">
      <protection locked="0"/>
    </xf>
    <xf numFmtId="0" fontId="17" fillId="2" borderId="0" xfId="3" applyFont="1" applyFill="1" applyAlignment="1" applyProtection="1">
      <alignment horizontal="center" vertical="center" textRotation="90"/>
      <protection locked="0"/>
    </xf>
    <xf numFmtId="0" fontId="27" fillId="2" borderId="0" xfId="0" applyFont="1" applyFill="1" applyProtection="1">
      <protection locked="0"/>
    </xf>
    <xf numFmtId="0" fontId="19" fillId="2" borderId="0" xfId="3" applyFont="1" applyFill="1" applyAlignment="1" applyProtection="1">
      <alignment horizontal="center" vertical="center" wrapText="1"/>
      <protection locked="0"/>
    </xf>
    <xf numFmtId="165" fontId="20" fillId="2" borderId="0" xfId="3" applyNumberFormat="1" applyFont="1" applyFill="1" applyAlignment="1" applyProtection="1">
      <alignment horizontal="left" vertical="center" wrapText="1"/>
      <protection locked="0"/>
    </xf>
    <xf numFmtId="168" fontId="21" fillId="2" borderId="0" xfId="3" applyNumberFormat="1" applyFont="1" applyFill="1" applyAlignment="1" applyProtection="1">
      <alignment horizontal="right" vertical="center"/>
      <protection locked="0"/>
    </xf>
    <xf numFmtId="166" fontId="9" fillId="2" borderId="0" xfId="3" applyNumberFormat="1" applyFont="1" applyFill="1" applyAlignment="1" applyProtection="1">
      <alignment horizontal="right" vertical="center"/>
      <protection locked="0"/>
    </xf>
    <xf numFmtId="0" fontId="0" fillId="2" borderId="24" xfId="0" applyFill="1" applyBorder="1" applyProtection="1">
      <protection locked="0"/>
    </xf>
    <xf numFmtId="0" fontId="10" fillId="2" borderId="24" xfId="3" applyFont="1" applyFill="1" applyBorder="1" applyProtection="1">
      <protection locked="0"/>
    </xf>
    <xf numFmtId="0" fontId="10" fillId="2" borderId="50" xfId="3" applyFont="1" applyFill="1" applyBorder="1" applyProtection="1">
      <protection locked="0"/>
    </xf>
    <xf numFmtId="164" fontId="23" fillId="2" borderId="0" xfId="3" applyNumberFormat="1" applyFont="1" applyFill="1" applyAlignment="1" applyProtection="1">
      <alignment horizontal="right" vertical="center" wrapText="1"/>
      <protection locked="0"/>
    </xf>
    <xf numFmtId="0" fontId="6" fillId="2" borderId="0" xfId="3" applyFont="1" applyFill="1" applyProtection="1">
      <protection locked="0"/>
    </xf>
    <xf numFmtId="0" fontId="19" fillId="6" borderId="64" xfId="3" applyFont="1" applyFill="1" applyBorder="1" applyAlignment="1" applyProtection="1">
      <alignment horizontal="center" vertical="center" wrapText="1"/>
      <protection locked="0"/>
    </xf>
    <xf numFmtId="166" fontId="9" fillId="6" borderId="66" xfId="3" applyNumberFormat="1" applyFont="1" applyFill="1" applyBorder="1" applyAlignment="1" applyProtection="1">
      <alignment horizontal="right" vertical="center"/>
      <protection locked="0"/>
    </xf>
    <xf numFmtId="166" fontId="9" fillId="6" borderId="67" xfId="3" applyNumberFormat="1" applyFont="1" applyFill="1" applyBorder="1" applyAlignment="1" applyProtection="1">
      <alignment horizontal="right" vertical="center"/>
      <protection locked="0"/>
    </xf>
    <xf numFmtId="0" fontId="4" fillId="7" borderId="0" xfId="3" applyFont="1" applyFill="1" applyAlignment="1" applyProtection="1">
      <alignment vertical="top"/>
      <protection locked="0"/>
    </xf>
    <xf numFmtId="0" fontId="29" fillId="7" borderId="0" xfId="3" applyFont="1" applyFill="1" applyProtection="1">
      <protection locked="0"/>
    </xf>
    <xf numFmtId="0" fontId="31" fillId="7" borderId="0" xfId="3" applyFont="1" applyFill="1" applyAlignment="1" applyProtection="1">
      <alignment horizontal="center"/>
      <protection locked="0"/>
    </xf>
    <xf numFmtId="0" fontId="30" fillId="7" borderId="0" xfId="3" applyFont="1" applyFill="1" applyProtection="1">
      <protection locked="0"/>
    </xf>
    <xf numFmtId="167" fontId="17" fillId="2" borderId="0" xfId="3" applyNumberFormat="1" applyFont="1" applyFill="1" applyAlignment="1" applyProtection="1">
      <alignment horizontal="center" vertical="center"/>
      <protection locked="0"/>
    </xf>
    <xf numFmtId="169" fontId="9" fillId="2" borderId="0" xfId="3" applyNumberFormat="1" applyFont="1" applyFill="1" applyAlignment="1" applyProtection="1">
      <alignment horizontal="center" vertical="center"/>
      <protection locked="0"/>
    </xf>
    <xf numFmtId="0" fontId="19" fillId="0" borderId="9" xfId="3" applyFont="1" applyBorder="1" applyAlignment="1">
      <alignment horizontal="center" vertical="center"/>
    </xf>
    <xf numFmtId="0" fontId="19" fillId="4" borderId="1" xfId="3" applyFont="1" applyFill="1" applyBorder="1" applyAlignment="1">
      <alignment horizontal="center" vertical="center" wrapText="1"/>
    </xf>
    <xf numFmtId="166" fontId="9" fillId="4" borderId="4" xfId="3" applyNumberFormat="1" applyFont="1" applyFill="1" applyBorder="1" applyAlignment="1">
      <alignment horizontal="right" vertical="center"/>
    </xf>
    <xf numFmtId="166" fontId="9" fillId="4" borderId="5" xfId="3" applyNumberFormat="1" applyFont="1" applyFill="1" applyBorder="1" applyAlignment="1">
      <alignment horizontal="right" vertical="center"/>
    </xf>
    <xf numFmtId="0" fontId="19" fillId="0" borderId="2" xfId="3" applyFont="1" applyBorder="1" applyAlignment="1">
      <alignment horizontal="center" vertical="center" wrapText="1"/>
    </xf>
    <xf numFmtId="166" fontId="9" fillId="0" borderId="6" xfId="3" applyNumberFormat="1" applyFont="1" applyBorder="1" applyAlignment="1">
      <alignment horizontal="right" vertical="center"/>
    </xf>
    <xf numFmtId="166" fontId="9" fillId="0" borderId="16" xfId="3" applyNumberFormat="1" applyFont="1" applyBorder="1" applyAlignment="1">
      <alignment horizontal="right" vertical="center"/>
    </xf>
    <xf numFmtId="0" fontId="19" fillId="4" borderId="2" xfId="3" applyFont="1" applyFill="1" applyBorder="1" applyAlignment="1">
      <alignment horizontal="center" vertical="center" wrapText="1"/>
    </xf>
    <xf numFmtId="166" fontId="9" fillId="4" borderId="6" xfId="3" applyNumberFormat="1" applyFont="1" applyFill="1" applyBorder="1" applyAlignment="1">
      <alignment horizontal="right" vertical="center"/>
    </xf>
    <xf numFmtId="166" fontId="9" fillId="4" borderId="16" xfId="3" applyNumberFormat="1" applyFont="1" applyFill="1" applyBorder="1" applyAlignment="1">
      <alignment horizontal="right" vertical="center"/>
    </xf>
    <xf numFmtId="0" fontId="19" fillId="4" borderId="29" xfId="3" applyFont="1" applyFill="1" applyBorder="1" applyAlignment="1">
      <alignment horizontal="center" vertical="center" wrapText="1"/>
    </xf>
    <xf numFmtId="166" fontId="9" fillId="4" borderId="31" xfId="3" applyNumberFormat="1" applyFont="1" applyFill="1" applyBorder="1" applyAlignment="1">
      <alignment horizontal="right" vertical="center"/>
    </xf>
    <xf numFmtId="166" fontId="9" fillId="4" borderId="32" xfId="3" applyNumberFormat="1" applyFont="1" applyFill="1" applyBorder="1" applyAlignment="1">
      <alignment horizontal="right" vertical="center"/>
    </xf>
    <xf numFmtId="0" fontId="19" fillId="0" borderId="36" xfId="3" applyFont="1" applyBorder="1" applyAlignment="1">
      <alignment horizontal="center" vertical="center" wrapText="1"/>
    </xf>
    <xf numFmtId="166" fontId="9" fillId="0" borderId="40" xfId="3" applyNumberFormat="1" applyFont="1" applyBorder="1" applyAlignment="1">
      <alignment horizontal="right" vertical="center"/>
    </xf>
    <xf numFmtId="166" fontId="9" fillId="0" borderId="38" xfId="3" applyNumberFormat="1" applyFont="1" applyBorder="1" applyAlignment="1">
      <alignment horizontal="right" vertical="center"/>
    </xf>
    <xf numFmtId="0" fontId="19" fillId="0" borderId="29" xfId="3" applyFont="1" applyBorder="1" applyAlignment="1">
      <alignment horizontal="center" vertical="center" wrapText="1"/>
    </xf>
    <xf numFmtId="166" fontId="9" fillId="0" borderId="31" xfId="3" applyNumberFormat="1" applyFont="1" applyBorder="1" applyAlignment="1">
      <alignment horizontal="right" vertical="center"/>
    </xf>
    <xf numFmtId="166" fontId="9" fillId="0" borderId="32" xfId="3" applyNumberFormat="1" applyFont="1" applyBorder="1" applyAlignment="1">
      <alignment horizontal="right" vertical="center"/>
    </xf>
    <xf numFmtId="0" fontId="19" fillId="4" borderId="36" xfId="3" applyFont="1" applyFill="1" applyBorder="1" applyAlignment="1">
      <alignment horizontal="center" vertical="center" wrapText="1"/>
    </xf>
    <xf numFmtId="166" fontId="9" fillId="4" borderId="40" xfId="3" applyNumberFormat="1" applyFont="1" applyFill="1" applyBorder="1" applyAlignment="1">
      <alignment horizontal="right" vertical="center"/>
    </xf>
    <xf numFmtId="166" fontId="9" fillId="4" borderId="38" xfId="3" applyNumberFormat="1" applyFont="1" applyFill="1" applyBorder="1" applyAlignment="1">
      <alignment horizontal="right" vertical="center"/>
    </xf>
    <xf numFmtId="0" fontId="19" fillId="0" borderId="2" xfId="3" applyFont="1" applyBorder="1" applyAlignment="1">
      <alignment horizontal="center" wrapText="1"/>
    </xf>
    <xf numFmtId="166" fontId="9" fillId="0" borderId="53" xfId="3" applyNumberFormat="1" applyFont="1" applyBorder="1" applyAlignment="1">
      <alignment horizontal="right" vertical="center"/>
    </xf>
    <xf numFmtId="166" fontId="9" fillId="0" borderId="52" xfId="3" applyNumberFormat="1" applyFont="1" applyBorder="1" applyAlignment="1">
      <alignment horizontal="right" vertical="center"/>
    </xf>
    <xf numFmtId="166" fontId="9" fillId="4" borderId="53" xfId="3" applyNumberFormat="1" applyFont="1" applyFill="1" applyBorder="1" applyAlignment="1">
      <alignment horizontal="right" vertical="center"/>
    </xf>
    <xf numFmtId="166" fontId="9" fillId="4" borderId="52" xfId="3" applyNumberFormat="1" applyFont="1" applyFill="1" applyBorder="1" applyAlignment="1">
      <alignment horizontal="right" vertical="center"/>
    </xf>
    <xf numFmtId="0" fontId="19" fillId="0" borderId="3" xfId="3" applyFont="1" applyBorder="1" applyAlignment="1">
      <alignment horizontal="center" vertical="center" wrapText="1"/>
    </xf>
    <xf numFmtId="166" fontId="9" fillId="0" borderId="19" xfId="3" applyNumberFormat="1" applyFont="1" applyBorder="1" applyAlignment="1">
      <alignment horizontal="right" vertical="center"/>
    </xf>
    <xf numFmtId="166" fontId="9" fillId="0" borderId="43" xfId="3" applyNumberFormat="1" applyFont="1" applyBorder="1" applyAlignment="1">
      <alignment horizontal="right" vertical="center"/>
    </xf>
    <xf numFmtId="0" fontId="19" fillId="6" borderId="54" xfId="3" applyFont="1" applyFill="1" applyBorder="1" applyAlignment="1">
      <alignment horizontal="center" vertical="center" wrapText="1"/>
    </xf>
    <xf numFmtId="166" fontId="9" fillId="6" borderId="56" xfId="3" applyNumberFormat="1" applyFont="1" applyFill="1" applyBorder="1" applyAlignment="1">
      <alignment horizontal="right" vertical="center"/>
    </xf>
    <xf numFmtId="166" fontId="9" fillId="6" borderId="57" xfId="3" applyNumberFormat="1" applyFont="1" applyFill="1" applyBorder="1" applyAlignment="1">
      <alignment horizontal="right" vertical="center"/>
    </xf>
    <xf numFmtId="0" fontId="19" fillId="0" borderId="61" xfId="3" applyFont="1" applyBorder="1" applyAlignment="1">
      <alignment horizontal="center" vertical="center" wrapText="1"/>
    </xf>
    <xf numFmtId="0" fontId="19" fillId="6" borderId="61" xfId="3" applyFont="1" applyFill="1" applyBorder="1" applyAlignment="1">
      <alignment horizontal="center" vertical="center" wrapText="1"/>
    </xf>
    <xf numFmtId="166" fontId="9" fillId="6" borderId="6" xfId="3" applyNumberFormat="1" applyFont="1" applyFill="1" applyBorder="1" applyAlignment="1">
      <alignment horizontal="right" vertical="center"/>
    </xf>
    <xf numFmtId="166" fontId="9" fillId="6" borderId="16" xfId="3" applyNumberFormat="1" applyFont="1" applyFill="1" applyBorder="1" applyAlignment="1">
      <alignment horizontal="right" vertical="center"/>
    </xf>
    <xf numFmtId="0" fontId="19" fillId="0" borderId="63" xfId="3" applyFont="1" applyBorder="1" applyAlignment="1">
      <alignment horizontal="center" vertical="center" wrapText="1"/>
    </xf>
    <xf numFmtId="0" fontId="0" fillId="5" borderId="0" xfId="0" applyFill="1" applyAlignment="1" applyProtection="1">
      <alignment horizontal="center"/>
      <protection locked="0"/>
    </xf>
    <xf numFmtId="165" fontId="20" fillId="0" borderId="7" xfId="3" applyNumberFormat="1" applyFont="1" applyBorder="1" applyAlignment="1">
      <alignment horizontal="left" vertical="center" wrapText="1"/>
    </xf>
    <xf numFmtId="168" fontId="21" fillId="0" borderId="7" xfId="3" applyNumberFormat="1" applyFont="1" applyBorder="1" applyAlignment="1">
      <alignment horizontal="right" vertical="center"/>
    </xf>
    <xf numFmtId="167" fontId="17" fillId="0" borderId="16" xfId="3" applyNumberFormat="1" applyFont="1" applyBorder="1" applyAlignment="1">
      <alignment horizontal="center" vertical="center"/>
    </xf>
    <xf numFmtId="167" fontId="17" fillId="0" borderId="17" xfId="3" applyNumberFormat="1" applyFont="1" applyBorder="1" applyAlignment="1">
      <alignment horizontal="center" vertical="center"/>
    </xf>
    <xf numFmtId="0" fontId="9" fillId="0" borderId="16" xfId="3" applyFont="1" applyBorder="1" applyAlignment="1" applyProtection="1">
      <alignment horizontal="center" vertical="center"/>
      <protection locked="0"/>
    </xf>
    <xf numFmtId="0" fontId="9" fillId="0" borderId="17" xfId="3" applyFont="1" applyBorder="1" applyAlignment="1" applyProtection="1">
      <alignment horizontal="center" vertical="center"/>
      <protection locked="0"/>
    </xf>
    <xf numFmtId="169" fontId="9" fillId="0" borderId="16" xfId="3" applyNumberFormat="1" applyFont="1" applyBorder="1" applyAlignment="1">
      <alignment horizontal="center" vertical="center"/>
    </xf>
    <xf numFmtId="169" fontId="9" fillId="0" borderId="8" xfId="3" applyNumberFormat="1" applyFont="1" applyBorder="1" applyAlignment="1">
      <alignment horizontal="center" vertical="center"/>
    </xf>
    <xf numFmtId="169" fontId="9" fillId="0" borderId="28" xfId="3" applyNumberFormat="1" applyFont="1" applyBorder="1" applyAlignment="1">
      <alignment horizontal="center" vertical="center"/>
    </xf>
    <xf numFmtId="0" fontId="33" fillId="2" borderId="0" xfId="0" applyFont="1" applyFill="1" applyAlignment="1" applyProtection="1">
      <alignment horizontal="left" vertical="top" wrapText="1"/>
      <protection locked="0"/>
    </xf>
    <xf numFmtId="0" fontId="32" fillId="7" borderId="0" xfId="3" applyFont="1" applyFill="1" applyAlignment="1" applyProtection="1">
      <alignment horizontal="center"/>
      <protection locked="0"/>
    </xf>
    <xf numFmtId="164" fontId="23" fillId="2" borderId="51" xfId="3" applyNumberFormat="1" applyFont="1" applyFill="1" applyBorder="1" applyAlignment="1" applyProtection="1">
      <alignment horizontal="right" vertical="center" wrapText="1"/>
      <protection locked="0"/>
    </xf>
    <xf numFmtId="164" fontId="23" fillId="2" borderId="0" xfId="3" applyNumberFormat="1" applyFont="1" applyFill="1" applyAlignment="1" applyProtection="1">
      <alignment horizontal="right" vertical="center" wrapText="1"/>
      <protection locked="0"/>
    </xf>
    <xf numFmtId="0" fontId="22" fillId="2" borderId="51" xfId="3" applyFont="1" applyFill="1" applyBorder="1" applyAlignment="1" applyProtection="1">
      <alignment horizontal="center" vertical="center"/>
      <protection locked="0"/>
    </xf>
    <xf numFmtId="0" fontId="22" fillId="2" borderId="0" xfId="3" applyFont="1" applyFill="1" applyAlignment="1" applyProtection="1">
      <alignment horizontal="center" vertical="center"/>
      <protection locked="0"/>
    </xf>
    <xf numFmtId="0" fontId="17" fillId="2" borderId="51" xfId="3" applyFont="1" applyFill="1" applyBorder="1" applyAlignment="1" applyProtection="1">
      <alignment horizontal="center" vertical="center" wrapText="1"/>
      <protection locked="0"/>
    </xf>
    <xf numFmtId="49" fontId="22" fillId="2" borderId="0" xfId="3" applyNumberFormat="1" applyFont="1" applyFill="1" applyAlignment="1" applyProtection="1">
      <alignment horizontal="center" vertical="center" wrapText="1"/>
      <protection locked="0"/>
    </xf>
    <xf numFmtId="0" fontId="28" fillId="7" borderId="0" xfId="0" applyFont="1" applyFill="1" applyAlignment="1" applyProtection="1">
      <alignment horizontal="center"/>
      <protection locked="0"/>
    </xf>
    <xf numFmtId="0" fontId="29" fillId="7" borderId="0" xfId="3" applyFont="1" applyFill="1" applyAlignment="1" applyProtection="1">
      <alignment horizontal="center"/>
      <protection locked="0"/>
    </xf>
    <xf numFmtId="0" fontId="30" fillId="7" borderId="0" xfId="3" applyFont="1" applyFill="1" applyAlignment="1" applyProtection="1">
      <alignment horizontal="left"/>
      <protection locked="0"/>
    </xf>
    <xf numFmtId="0" fontId="30" fillId="7" borderId="0" xfId="3" applyFont="1" applyFill="1" applyAlignment="1" applyProtection="1">
      <alignment horizontal="center" wrapText="1"/>
      <protection locked="0"/>
    </xf>
    <xf numFmtId="0" fontId="24" fillId="2" borderId="0" xfId="3" applyFont="1" applyFill="1" applyAlignment="1" applyProtection="1">
      <alignment horizontal="left" wrapText="1"/>
      <protection locked="0"/>
    </xf>
    <xf numFmtId="164" fontId="12" fillId="4" borderId="12" xfId="3" applyNumberFormat="1" applyFont="1" applyFill="1" applyBorder="1" applyAlignment="1">
      <alignment horizontal="right" vertical="center" wrapText="1"/>
    </xf>
    <xf numFmtId="164" fontId="12" fillId="4" borderId="11" xfId="3" applyNumberFormat="1" applyFont="1" applyFill="1" applyBorder="1" applyAlignment="1">
      <alignment horizontal="right" vertical="center" wrapText="1"/>
    </xf>
    <xf numFmtId="164" fontId="12" fillId="4" borderId="13" xfId="3" applyNumberFormat="1" applyFont="1" applyFill="1" applyBorder="1" applyAlignment="1">
      <alignment horizontal="right" vertical="center" wrapText="1"/>
    </xf>
    <xf numFmtId="0" fontId="22" fillId="2" borderId="12" xfId="3" applyFont="1" applyFill="1" applyBorder="1" applyAlignment="1">
      <alignment horizontal="center" vertical="center"/>
    </xf>
    <xf numFmtId="0" fontId="22" fillId="2" borderId="13" xfId="3" applyFont="1" applyFill="1" applyBorder="1" applyAlignment="1">
      <alignment horizontal="center" vertical="center"/>
    </xf>
    <xf numFmtId="169" fontId="9" fillId="4" borderId="12" xfId="3" applyNumberFormat="1" applyFont="1" applyFill="1" applyBorder="1" applyAlignment="1">
      <alignment horizontal="center" vertical="center"/>
    </xf>
    <xf numFmtId="169" fontId="9" fillId="4" borderId="11" xfId="3" applyNumberFormat="1" applyFont="1" applyFill="1" applyBorder="1" applyAlignment="1">
      <alignment horizontal="center" vertical="center"/>
    </xf>
    <xf numFmtId="169" fontId="9" fillId="4" borderId="13" xfId="3" applyNumberFormat="1" applyFont="1" applyFill="1" applyBorder="1" applyAlignment="1">
      <alignment horizontal="center" vertical="center"/>
    </xf>
    <xf numFmtId="164" fontId="13" fillId="2" borderId="47" xfId="3" applyNumberFormat="1" applyFont="1" applyFill="1" applyBorder="1" applyAlignment="1">
      <alignment horizontal="right" vertical="center"/>
    </xf>
    <xf numFmtId="164" fontId="13" fillId="2" borderId="48" xfId="3" applyNumberFormat="1" applyFont="1" applyFill="1" applyBorder="1" applyAlignment="1">
      <alignment horizontal="right" vertical="center"/>
    </xf>
    <xf numFmtId="164" fontId="13" fillId="2" borderId="49" xfId="3" applyNumberFormat="1" applyFont="1" applyFill="1" applyBorder="1" applyAlignment="1">
      <alignment horizontal="right" vertical="center"/>
    </xf>
    <xf numFmtId="0" fontId="8" fillId="2" borderId="47" xfId="3" applyFont="1" applyFill="1" applyBorder="1" applyAlignment="1">
      <alignment horizontal="center" vertical="center"/>
    </xf>
    <xf numFmtId="0" fontId="8" fillId="2" borderId="49" xfId="3" applyFont="1" applyFill="1" applyBorder="1" applyAlignment="1">
      <alignment horizontal="center" vertical="center"/>
    </xf>
    <xf numFmtId="169" fontId="14" fillId="2" borderId="47" xfId="3" applyNumberFormat="1" applyFont="1" applyFill="1" applyBorder="1" applyAlignment="1">
      <alignment horizontal="center" vertical="center"/>
    </xf>
    <xf numFmtId="169" fontId="14" fillId="2" borderId="48" xfId="3" applyNumberFormat="1" applyFont="1" applyFill="1" applyBorder="1" applyAlignment="1">
      <alignment horizontal="center" vertical="center"/>
    </xf>
    <xf numFmtId="169" fontId="14" fillId="2" borderId="49" xfId="3" applyNumberFormat="1" applyFont="1" applyFill="1" applyBorder="1" applyAlignment="1">
      <alignment horizontal="center" vertical="center"/>
    </xf>
    <xf numFmtId="166" fontId="20" fillId="6" borderId="7" xfId="3" applyNumberFormat="1" applyFont="1" applyFill="1" applyBorder="1" applyAlignment="1">
      <alignment horizontal="left" vertical="center" wrapText="1"/>
    </xf>
    <xf numFmtId="168" fontId="11" fillId="6" borderId="7" xfId="3" applyNumberFormat="1" applyFont="1" applyFill="1" applyBorder="1" applyAlignment="1">
      <alignment horizontal="right" vertical="center"/>
    </xf>
    <xf numFmtId="167" fontId="17" fillId="6" borderId="16" xfId="3" applyNumberFormat="1" applyFont="1" applyFill="1" applyBorder="1" applyAlignment="1">
      <alignment horizontal="center" vertical="center"/>
    </xf>
    <xf numFmtId="167" fontId="17" fillId="6" borderId="17" xfId="3" applyNumberFormat="1" applyFont="1" applyFill="1" applyBorder="1" applyAlignment="1">
      <alignment horizontal="center" vertical="center"/>
    </xf>
    <xf numFmtId="0" fontId="9" fillId="6" borderId="7" xfId="3" applyFont="1" applyFill="1" applyBorder="1" applyAlignment="1" applyProtection="1">
      <alignment horizontal="center" vertical="center"/>
      <protection locked="0"/>
    </xf>
    <xf numFmtId="169" fontId="9" fillId="6" borderId="16" xfId="3" applyNumberFormat="1" applyFont="1" applyFill="1" applyBorder="1" applyAlignment="1">
      <alignment horizontal="center" vertical="center"/>
    </xf>
    <xf numFmtId="169" fontId="9" fillId="6" borderId="8" xfId="3" applyNumberFormat="1" applyFont="1" applyFill="1" applyBorder="1" applyAlignment="1">
      <alignment horizontal="center" vertical="center"/>
    </xf>
    <xf numFmtId="169" fontId="9" fillId="6" borderId="62" xfId="3" applyNumberFormat="1" applyFont="1" applyFill="1" applyBorder="1" applyAlignment="1">
      <alignment horizontal="center" vertical="center"/>
    </xf>
    <xf numFmtId="166" fontId="20" fillId="6" borderId="65" xfId="3" applyNumberFormat="1" applyFont="1" applyFill="1" applyBorder="1" applyAlignment="1" applyProtection="1">
      <alignment horizontal="left" vertical="center" wrapText="1"/>
      <protection locked="0"/>
    </xf>
    <xf numFmtId="168" fontId="11" fillId="6" borderId="65" xfId="3" applyNumberFormat="1" applyFont="1" applyFill="1" applyBorder="1" applyAlignment="1" applyProtection="1">
      <alignment horizontal="right" vertical="center"/>
      <protection locked="0"/>
    </xf>
    <xf numFmtId="167" fontId="17" fillId="6" borderId="67" xfId="3" applyNumberFormat="1" applyFont="1" applyFill="1" applyBorder="1" applyAlignment="1" applyProtection="1">
      <alignment horizontal="center" vertical="center"/>
      <protection locked="0"/>
    </xf>
    <xf numFmtId="167" fontId="17" fillId="6" borderId="68" xfId="3" applyNumberFormat="1" applyFont="1" applyFill="1" applyBorder="1" applyAlignment="1" applyProtection="1">
      <alignment horizontal="center" vertical="center"/>
      <protection locked="0"/>
    </xf>
    <xf numFmtId="0" fontId="9" fillId="6" borderId="65" xfId="3" applyFont="1" applyFill="1" applyBorder="1" applyAlignment="1" applyProtection="1">
      <alignment horizontal="center" vertical="center"/>
      <protection locked="0"/>
    </xf>
    <xf numFmtId="169" fontId="9" fillId="6" borderId="67" xfId="3" applyNumberFormat="1" applyFont="1" applyFill="1" applyBorder="1" applyAlignment="1" applyProtection="1">
      <alignment horizontal="center" vertical="center"/>
      <protection locked="0"/>
    </xf>
    <xf numFmtId="169" fontId="9" fillId="6" borderId="69" xfId="3" applyNumberFormat="1" applyFont="1" applyFill="1" applyBorder="1" applyAlignment="1" applyProtection="1">
      <alignment horizontal="center" vertical="center"/>
      <protection locked="0"/>
    </xf>
    <xf numFmtId="169" fontId="9" fillId="6" borderId="70" xfId="3" applyNumberFormat="1" applyFont="1" applyFill="1" applyBorder="1" applyAlignment="1" applyProtection="1">
      <alignment horizontal="center" vertical="center"/>
      <protection locked="0"/>
    </xf>
    <xf numFmtId="0" fontId="9" fillId="0" borderId="7" xfId="3" applyFont="1" applyBorder="1" applyAlignment="1" applyProtection="1">
      <alignment horizontal="center" vertical="center"/>
      <protection locked="0"/>
    </xf>
    <xf numFmtId="169" fontId="9" fillId="0" borderId="62" xfId="3" applyNumberFormat="1" applyFont="1" applyBorder="1" applyAlignment="1">
      <alignment horizontal="center" vertical="center"/>
    </xf>
    <xf numFmtId="166" fontId="20" fillId="0" borderId="7" xfId="3" applyNumberFormat="1" applyFont="1" applyBorder="1" applyAlignment="1">
      <alignment horizontal="left" vertical="center" wrapText="1"/>
    </xf>
    <xf numFmtId="168" fontId="11" fillId="0" borderId="7" xfId="3" applyNumberFormat="1" applyFont="1" applyBorder="1" applyAlignment="1">
      <alignment horizontal="right" vertical="center"/>
    </xf>
    <xf numFmtId="165" fontId="20" fillId="6" borderId="7" xfId="3" applyNumberFormat="1" applyFont="1" applyFill="1" applyBorder="1" applyAlignment="1">
      <alignment horizontal="left" vertical="center" wrapText="1"/>
    </xf>
    <xf numFmtId="168" fontId="21" fillId="6" borderId="7" xfId="3" applyNumberFormat="1" applyFont="1" applyFill="1" applyBorder="1" applyAlignment="1">
      <alignment horizontal="right" vertical="center"/>
    </xf>
    <xf numFmtId="168" fontId="21" fillId="0" borderId="16" xfId="3" applyNumberFormat="1" applyFont="1" applyBorder="1" applyAlignment="1">
      <alignment horizontal="right" vertical="center"/>
    </xf>
    <xf numFmtId="168" fontId="21" fillId="0" borderId="17" xfId="3" applyNumberFormat="1" applyFont="1" applyBorder="1" applyAlignment="1">
      <alignment horizontal="right" vertical="center"/>
    </xf>
    <xf numFmtId="169" fontId="9" fillId="0" borderId="38" xfId="3" applyNumberFormat="1" applyFont="1" applyBorder="1" applyAlignment="1">
      <alignment horizontal="center" vertical="center"/>
    </xf>
    <xf numFmtId="169" fontId="9" fillId="0" borderId="41" xfId="3" applyNumberFormat="1" applyFont="1" applyBorder="1" applyAlignment="1">
      <alignment horizontal="center" vertical="center"/>
    </xf>
    <xf numFmtId="169" fontId="9" fillId="0" borderId="71" xfId="3" applyNumberFormat="1" applyFont="1" applyBorder="1" applyAlignment="1">
      <alignment horizontal="center" vertical="center"/>
    </xf>
    <xf numFmtId="165" fontId="20" fillId="6" borderId="37" xfId="3" applyNumberFormat="1" applyFont="1" applyFill="1" applyBorder="1" applyAlignment="1">
      <alignment horizontal="left" vertical="center" wrapText="1"/>
    </xf>
    <xf numFmtId="165" fontId="20" fillId="6" borderId="55" xfId="3" applyNumberFormat="1" applyFont="1" applyFill="1" applyBorder="1" applyAlignment="1">
      <alignment horizontal="left" vertical="center" wrapText="1"/>
    </xf>
    <xf numFmtId="168" fontId="21" fillId="6" borderId="55" xfId="3" applyNumberFormat="1" applyFont="1" applyFill="1" applyBorder="1" applyAlignment="1">
      <alignment horizontal="right" vertical="center"/>
    </xf>
    <xf numFmtId="167" fontId="17" fillId="6" borderId="57" xfId="3" applyNumberFormat="1" applyFont="1" applyFill="1" applyBorder="1" applyAlignment="1">
      <alignment horizontal="center" vertical="center"/>
    </xf>
    <xf numFmtId="167" fontId="17" fillId="6" borderId="58" xfId="3" applyNumberFormat="1" applyFont="1" applyFill="1" applyBorder="1" applyAlignment="1">
      <alignment horizontal="center" vertical="center"/>
    </xf>
    <xf numFmtId="0" fontId="9" fillId="6" borderId="55" xfId="3" applyFont="1" applyFill="1" applyBorder="1" applyAlignment="1" applyProtection="1">
      <alignment horizontal="center" vertical="center"/>
      <protection locked="0"/>
    </xf>
    <xf numFmtId="169" fontId="9" fillId="6" borderId="57" xfId="3" applyNumberFormat="1" applyFont="1" applyFill="1" applyBorder="1" applyAlignment="1">
      <alignment horizontal="center" vertical="center"/>
    </xf>
    <xf numFmtId="169" fontId="9" fillId="6" borderId="59" xfId="3" applyNumberFormat="1" applyFont="1" applyFill="1" applyBorder="1" applyAlignment="1">
      <alignment horizontal="center" vertical="center"/>
    </xf>
    <xf numFmtId="169" fontId="9" fillId="6" borderId="60" xfId="3" applyNumberFormat="1" applyFont="1" applyFill="1" applyBorder="1" applyAlignment="1">
      <alignment horizontal="center" vertical="center"/>
    </xf>
    <xf numFmtId="165" fontId="20" fillId="0" borderId="37" xfId="3" applyNumberFormat="1" applyFont="1" applyBorder="1" applyAlignment="1">
      <alignment horizontal="left" vertical="center" wrapText="1"/>
    </xf>
    <xf numFmtId="165" fontId="20" fillId="4" borderId="7" xfId="3" applyNumberFormat="1" applyFont="1" applyFill="1" applyBorder="1" applyAlignment="1">
      <alignment horizontal="left" vertical="center" wrapText="1"/>
    </xf>
    <xf numFmtId="168" fontId="21" fillId="4" borderId="7" xfId="3" applyNumberFormat="1" applyFont="1" applyFill="1" applyBorder="1" applyAlignment="1">
      <alignment horizontal="right" vertical="center"/>
    </xf>
    <xf numFmtId="167" fontId="17" fillId="4" borderId="16" xfId="3" applyNumberFormat="1" applyFont="1" applyFill="1" applyBorder="1" applyAlignment="1">
      <alignment horizontal="center" vertical="center"/>
    </xf>
    <xf numFmtId="167" fontId="17" fillId="4" borderId="17" xfId="3" applyNumberFormat="1" applyFont="1" applyFill="1" applyBorder="1" applyAlignment="1">
      <alignment horizontal="center" vertical="center"/>
    </xf>
    <xf numFmtId="0" fontId="9" fillId="4" borderId="7" xfId="3" applyFont="1" applyFill="1" applyBorder="1" applyAlignment="1" applyProtection="1">
      <alignment horizontal="center" vertical="center"/>
      <protection locked="0"/>
    </xf>
    <xf numFmtId="169" fontId="9" fillId="4" borderId="16" xfId="3" applyNumberFormat="1" applyFont="1" applyFill="1" applyBorder="1" applyAlignment="1">
      <alignment horizontal="center" vertical="center"/>
    </xf>
    <xf numFmtId="169" fontId="9" fillId="4" borderId="8" xfId="3" applyNumberFormat="1" applyFont="1" applyFill="1" applyBorder="1" applyAlignment="1">
      <alignment horizontal="center" vertical="center"/>
    </xf>
    <xf numFmtId="169" fontId="9" fillId="4" borderId="28" xfId="3" applyNumberFormat="1" applyFont="1" applyFill="1" applyBorder="1" applyAlignment="1">
      <alignment horizontal="center" vertical="center"/>
    </xf>
    <xf numFmtId="165" fontId="20" fillId="0" borderId="18" xfId="3" applyNumberFormat="1" applyFont="1" applyBorder="1" applyAlignment="1">
      <alignment horizontal="left" vertical="center" wrapText="1"/>
    </xf>
    <xf numFmtId="168" fontId="21" fillId="0" borderId="43" xfId="3" applyNumberFormat="1" applyFont="1" applyBorder="1" applyAlignment="1">
      <alignment horizontal="right" vertical="center"/>
    </xf>
    <xf numFmtId="168" fontId="21" fillId="0" borderId="44" xfId="3" applyNumberFormat="1" applyFont="1" applyBorder="1" applyAlignment="1">
      <alignment horizontal="right" vertical="center"/>
    </xf>
    <xf numFmtId="167" fontId="17" fillId="0" borderId="43" xfId="3" applyNumberFormat="1" applyFont="1" applyBorder="1" applyAlignment="1">
      <alignment horizontal="center" vertical="center"/>
    </xf>
    <xf numFmtId="167" fontId="17" fillId="0" borderId="44" xfId="3" applyNumberFormat="1" applyFont="1" applyBorder="1" applyAlignment="1">
      <alignment horizontal="center" vertical="center"/>
    </xf>
    <xf numFmtId="0" fontId="9" fillId="0" borderId="43" xfId="3" applyFont="1" applyBorder="1" applyAlignment="1" applyProtection="1">
      <alignment horizontal="center" vertical="center"/>
      <protection locked="0"/>
    </xf>
    <xf numFmtId="0" fontId="9" fillId="0" borderId="44" xfId="3" applyFont="1" applyBorder="1" applyAlignment="1" applyProtection="1">
      <alignment horizontal="center" vertical="center"/>
      <protection locked="0"/>
    </xf>
    <xf numFmtId="169" fontId="9" fillId="0" borderId="43" xfId="3" applyNumberFormat="1" applyFont="1" applyBorder="1" applyAlignment="1">
      <alignment horizontal="center" vertical="center"/>
    </xf>
    <xf numFmtId="169" fontId="9" fillId="0" borderId="45" xfId="3" applyNumberFormat="1" applyFont="1" applyBorder="1" applyAlignment="1">
      <alignment horizontal="center" vertical="center"/>
    </xf>
    <xf numFmtId="169" fontId="9" fillId="0" borderId="46" xfId="3" applyNumberFormat="1" applyFont="1" applyBorder="1" applyAlignment="1">
      <alignment horizontal="center" vertical="center"/>
    </xf>
    <xf numFmtId="0" fontId="9" fillId="4" borderId="16" xfId="3" applyFont="1" applyFill="1" applyBorder="1" applyAlignment="1" applyProtection="1">
      <alignment horizontal="center" vertical="center"/>
      <protection locked="0"/>
    </xf>
    <xf numFmtId="0" fontId="9" fillId="4" borderId="17" xfId="3" applyFont="1" applyFill="1" applyBorder="1" applyAlignment="1" applyProtection="1">
      <alignment horizontal="center" vertical="center"/>
      <protection locked="0"/>
    </xf>
    <xf numFmtId="165" fontId="20" fillId="4" borderId="30" xfId="3" applyNumberFormat="1" applyFont="1" applyFill="1" applyBorder="1" applyAlignment="1">
      <alignment horizontal="left" vertical="center" wrapText="1"/>
    </xf>
    <xf numFmtId="168" fontId="21" fillId="4" borderId="30" xfId="3" applyNumberFormat="1" applyFont="1" applyFill="1" applyBorder="1" applyAlignment="1">
      <alignment horizontal="right" vertical="center"/>
    </xf>
    <xf numFmtId="167" fontId="17" fillId="4" borderId="32" xfId="3" applyNumberFormat="1" applyFont="1" applyFill="1" applyBorder="1" applyAlignment="1">
      <alignment horizontal="center" vertical="center"/>
    </xf>
    <xf numFmtId="167" fontId="17" fillId="4" borderId="33" xfId="3" applyNumberFormat="1" applyFont="1" applyFill="1" applyBorder="1" applyAlignment="1">
      <alignment horizontal="center" vertical="center"/>
    </xf>
    <xf numFmtId="0" fontId="9" fillId="4" borderId="30" xfId="3" applyFont="1" applyFill="1" applyBorder="1" applyAlignment="1" applyProtection="1">
      <alignment horizontal="center" vertical="center"/>
      <protection locked="0"/>
    </xf>
    <xf numFmtId="169" fontId="9" fillId="4" borderId="32" xfId="3" applyNumberFormat="1" applyFont="1" applyFill="1" applyBorder="1" applyAlignment="1">
      <alignment horizontal="center" vertical="center"/>
    </xf>
    <xf numFmtId="169" fontId="9" fillId="4" borderId="34" xfId="3" applyNumberFormat="1" applyFont="1" applyFill="1" applyBorder="1" applyAlignment="1">
      <alignment horizontal="center" vertical="center"/>
    </xf>
    <xf numFmtId="169" fontId="9" fillId="4" borderId="35" xfId="3" applyNumberFormat="1" applyFont="1" applyFill="1" applyBorder="1" applyAlignment="1">
      <alignment horizontal="center" vertical="center"/>
    </xf>
    <xf numFmtId="168" fontId="21" fillId="0" borderId="37" xfId="3" applyNumberFormat="1" applyFont="1" applyBorder="1" applyAlignment="1">
      <alignment horizontal="right" vertical="center"/>
    </xf>
    <xf numFmtId="167" fontId="17" fillId="0" borderId="38" xfId="3" applyNumberFormat="1" applyFont="1" applyBorder="1" applyAlignment="1">
      <alignment horizontal="center" vertical="center"/>
    </xf>
    <xf numFmtId="167" fontId="17" fillId="0" borderId="39" xfId="3" applyNumberFormat="1" applyFont="1" applyBorder="1" applyAlignment="1">
      <alignment horizontal="center" vertical="center"/>
    </xf>
    <xf numFmtId="0" fontId="9" fillId="0" borderId="37" xfId="3" applyFont="1" applyBorder="1" applyAlignment="1" applyProtection="1">
      <alignment horizontal="center" vertical="center"/>
      <protection locked="0"/>
    </xf>
    <xf numFmtId="169" fontId="9" fillId="0" borderId="42" xfId="3" applyNumberFormat="1" applyFont="1" applyBorder="1" applyAlignment="1">
      <alignment horizontal="center" vertical="center"/>
    </xf>
    <xf numFmtId="165" fontId="20" fillId="4" borderId="37" xfId="3" applyNumberFormat="1" applyFont="1" applyFill="1" applyBorder="1" applyAlignment="1">
      <alignment horizontal="left" vertical="center" wrapText="1"/>
    </xf>
    <xf numFmtId="168" fontId="21" fillId="4" borderId="37" xfId="3" applyNumberFormat="1" applyFont="1" applyFill="1" applyBorder="1" applyAlignment="1">
      <alignment horizontal="right" vertical="center"/>
    </xf>
    <xf numFmtId="167" fontId="17" fillId="4" borderId="38" xfId="3" applyNumberFormat="1" applyFont="1" applyFill="1" applyBorder="1" applyAlignment="1">
      <alignment horizontal="center" vertical="center"/>
    </xf>
    <xf numFmtId="167" fontId="17" fillId="4" borderId="39" xfId="3" applyNumberFormat="1" applyFont="1" applyFill="1" applyBorder="1" applyAlignment="1">
      <alignment horizontal="center" vertical="center"/>
    </xf>
    <xf numFmtId="0" fontId="9" fillId="4" borderId="37" xfId="3" applyFont="1" applyFill="1" applyBorder="1" applyAlignment="1" applyProtection="1">
      <alignment horizontal="center" vertical="center"/>
      <protection locked="0"/>
    </xf>
    <xf numFmtId="169" fontId="9" fillId="4" borderId="38" xfId="3" applyNumberFormat="1" applyFont="1" applyFill="1" applyBorder="1" applyAlignment="1">
      <alignment horizontal="center" vertical="center"/>
    </xf>
    <xf numFmtId="169" fontId="9" fillId="4" borderId="41" xfId="3" applyNumberFormat="1" applyFont="1" applyFill="1" applyBorder="1" applyAlignment="1">
      <alignment horizontal="center" vertical="center"/>
    </xf>
    <xf numFmtId="169" fontId="9" fillId="4" borderId="42" xfId="3" applyNumberFormat="1" applyFont="1" applyFill="1" applyBorder="1" applyAlignment="1">
      <alignment horizontal="center" vertical="center"/>
    </xf>
    <xf numFmtId="165" fontId="9" fillId="4" borderId="7" xfId="3" applyNumberFormat="1" applyFont="1" applyFill="1" applyBorder="1" applyAlignment="1">
      <alignment horizontal="left" vertical="center" wrapText="1"/>
    </xf>
    <xf numFmtId="165" fontId="20" fillId="0" borderId="30" xfId="3" applyNumberFormat="1" applyFont="1" applyBorder="1" applyAlignment="1">
      <alignment horizontal="left" vertical="center" wrapText="1"/>
    </xf>
    <xf numFmtId="168" fontId="21" fillId="0" borderId="32" xfId="3" applyNumberFormat="1" applyFont="1" applyBorder="1" applyAlignment="1">
      <alignment horizontal="right" vertical="center"/>
    </xf>
    <xf numFmtId="168" fontId="21" fillId="0" borderId="33" xfId="3" applyNumberFormat="1" applyFont="1" applyBorder="1" applyAlignment="1">
      <alignment horizontal="right" vertical="center"/>
    </xf>
    <xf numFmtId="167" fontId="17" fillId="0" borderId="32" xfId="3" applyNumberFormat="1" applyFont="1" applyBorder="1" applyAlignment="1">
      <alignment horizontal="center" vertical="center"/>
    </xf>
    <xf numFmtId="167" fontId="17" fillId="0" borderId="33" xfId="3" applyNumberFormat="1" applyFont="1" applyBorder="1" applyAlignment="1">
      <alignment horizontal="center" vertical="center"/>
    </xf>
    <xf numFmtId="0" fontId="9" fillId="0" borderId="32" xfId="3" applyFont="1" applyBorder="1" applyAlignment="1" applyProtection="1">
      <alignment horizontal="center" vertical="center"/>
      <protection locked="0"/>
    </xf>
    <xf numFmtId="0" fontId="9" fillId="0" borderId="33" xfId="3" applyFont="1" applyBorder="1" applyAlignment="1" applyProtection="1">
      <alignment horizontal="center" vertical="center"/>
      <protection locked="0"/>
    </xf>
    <xf numFmtId="169" fontId="9" fillId="0" borderId="32" xfId="3" applyNumberFormat="1" applyFont="1" applyBorder="1" applyAlignment="1">
      <alignment horizontal="center" vertical="center"/>
    </xf>
    <xf numFmtId="169" fontId="9" fillId="0" borderId="34" xfId="3" applyNumberFormat="1" applyFont="1" applyBorder="1" applyAlignment="1">
      <alignment horizontal="center" vertical="center"/>
    </xf>
    <xf numFmtId="169" fontId="9" fillId="0" borderId="35" xfId="3" applyNumberFormat="1" applyFont="1" applyBorder="1" applyAlignment="1">
      <alignment horizontal="center" vertical="center"/>
    </xf>
    <xf numFmtId="0" fontId="9" fillId="0" borderId="38" xfId="3" applyFont="1" applyBorder="1" applyAlignment="1" applyProtection="1">
      <alignment horizontal="center" vertical="center"/>
      <protection locked="0"/>
    </xf>
    <xf numFmtId="0" fontId="9" fillId="0" borderId="39" xfId="3" applyFont="1" applyBorder="1" applyAlignment="1" applyProtection="1">
      <alignment horizontal="center" vertical="center"/>
      <protection locked="0"/>
    </xf>
    <xf numFmtId="168" fontId="21" fillId="4" borderId="16" xfId="3" applyNumberFormat="1" applyFont="1" applyFill="1" applyBorder="1" applyAlignment="1">
      <alignment horizontal="right" vertical="center"/>
    </xf>
    <xf numFmtId="168" fontId="21" fillId="4" borderId="17" xfId="3" applyNumberFormat="1" applyFont="1" applyFill="1" applyBorder="1" applyAlignment="1">
      <alignment horizontal="right" vertical="center"/>
    </xf>
    <xf numFmtId="165" fontId="9" fillId="0" borderId="7" xfId="3" applyNumberFormat="1" applyFont="1" applyBorder="1" applyAlignment="1">
      <alignment horizontal="left" vertical="center" wrapText="1"/>
    </xf>
    <xf numFmtId="0" fontId="17" fillId="2" borderId="0" xfId="3" applyFont="1" applyFill="1" applyAlignment="1" applyProtection="1">
      <alignment horizontal="center" vertical="center" textRotation="90"/>
      <protection locked="0"/>
    </xf>
    <xf numFmtId="165" fontId="9" fillId="4" borderId="30" xfId="3" applyNumberFormat="1" applyFont="1" applyFill="1" applyBorder="1" applyAlignment="1">
      <alignment horizontal="left" vertical="center" wrapText="1"/>
    </xf>
    <xf numFmtId="168" fontId="21" fillId="0" borderId="38" xfId="3" applyNumberFormat="1" applyFont="1" applyBorder="1" applyAlignment="1">
      <alignment horizontal="right" vertical="center"/>
    </xf>
    <xf numFmtId="168" fontId="21" fillId="0" borderId="39" xfId="3" applyNumberFormat="1" applyFont="1" applyBorder="1" applyAlignment="1">
      <alignment horizontal="right" vertical="center"/>
    </xf>
    <xf numFmtId="0" fontId="19" fillId="0" borderId="10" xfId="3" applyFont="1" applyBorder="1" applyAlignment="1">
      <alignment horizontal="center" vertical="center"/>
    </xf>
    <xf numFmtId="0" fontId="19" fillId="0" borderId="10" xfId="3" applyFont="1" applyBorder="1" applyAlignment="1" applyProtection="1">
      <alignment horizontal="center" vertical="center"/>
      <protection locked="0"/>
    </xf>
    <xf numFmtId="0" fontId="19" fillId="0" borderId="15" xfId="3" applyFont="1" applyBorder="1" applyAlignment="1">
      <alignment horizontal="center" vertical="center"/>
    </xf>
    <xf numFmtId="165" fontId="20" fillId="4" borderId="5" xfId="3" applyNumberFormat="1" applyFont="1" applyFill="1" applyBorder="1" applyAlignment="1">
      <alignment horizontal="left" vertical="center" wrapText="1"/>
    </xf>
    <xf numFmtId="165" fontId="9" fillId="4" borderId="5" xfId="3" applyNumberFormat="1" applyFont="1" applyFill="1" applyBorder="1" applyAlignment="1">
      <alignment horizontal="left" vertical="center" wrapText="1"/>
    </xf>
    <xf numFmtId="168" fontId="21" fillId="4" borderId="5" xfId="3" applyNumberFormat="1" applyFont="1" applyFill="1" applyBorder="1" applyAlignment="1">
      <alignment horizontal="right" vertical="center"/>
    </xf>
    <xf numFmtId="167" fontId="17" fillId="4" borderId="5" xfId="3" applyNumberFormat="1" applyFont="1" applyFill="1" applyBorder="1" applyAlignment="1">
      <alignment horizontal="center" vertical="center"/>
    </xf>
    <xf numFmtId="0" fontId="9" fillId="4" borderId="5" xfId="3" applyFont="1" applyFill="1" applyBorder="1" applyAlignment="1" applyProtection="1">
      <alignment horizontal="center" vertical="center"/>
      <protection locked="0"/>
    </xf>
    <xf numFmtId="169" fontId="9" fillId="4" borderId="5" xfId="3" applyNumberFormat="1" applyFont="1" applyFill="1" applyBorder="1" applyAlignment="1">
      <alignment horizontal="center" vertical="center"/>
    </xf>
    <xf numFmtId="169" fontId="9" fillId="4" borderId="14" xfId="3" applyNumberFormat="1" applyFont="1" applyFill="1" applyBorder="1" applyAlignment="1">
      <alignment horizontal="center" vertical="center"/>
    </xf>
    <xf numFmtId="0" fontId="10" fillId="2" borderId="20" xfId="3" applyFont="1" applyFill="1" applyBorder="1" applyAlignment="1" applyProtection="1">
      <alignment horizontal="left"/>
      <protection locked="0"/>
    </xf>
    <xf numFmtId="0" fontId="10" fillId="2" borderId="21" xfId="3" applyFont="1" applyFill="1" applyBorder="1" applyAlignment="1" applyProtection="1">
      <alignment horizontal="left"/>
      <protection locked="0"/>
    </xf>
    <xf numFmtId="171" fontId="10" fillId="2" borderId="23" xfId="3" applyNumberFormat="1" applyFont="1" applyFill="1" applyBorder="1" applyAlignment="1" applyProtection="1">
      <alignment horizontal="left"/>
      <protection locked="0"/>
    </xf>
    <xf numFmtId="0" fontId="18" fillId="2" borderId="21" xfId="3" applyFont="1" applyFill="1" applyBorder="1" applyAlignment="1" applyProtection="1">
      <alignment horizontal="left"/>
      <protection locked="0"/>
    </xf>
    <xf numFmtId="170" fontId="10" fillId="2" borderId="21" xfId="3" applyNumberFormat="1" applyFont="1" applyFill="1" applyBorder="1" applyAlignment="1" applyProtection="1">
      <alignment horizontal="left"/>
      <protection locked="0"/>
    </xf>
    <xf numFmtId="0" fontId="13" fillId="2" borderId="24" xfId="3" applyFont="1" applyFill="1" applyBorder="1" applyAlignment="1" applyProtection="1">
      <alignment horizontal="center"/>
      <protection locked="0"/>
    </xf>
    <xf numFmtId="0" fontId="13" fillId="2" borderId="0" xfId="3" applyFont="1" applyFill="1" applyAlignment="1" applyProtection="1">
      <alignment horizontal="center"/>
      <protection locked="0"/>
    </xf>
    <xf numFmtId="0" fontId="10" fillId="2" borderId="25" xfId="3" applyFont="1" applyFill="1" applyBorder="1" applyAlignment="1" applyProtection="1">
      <alignment horizontal="center"/>
      <protection locked="0"/>
    </xf>
    <xf numFmtId="0" fontId="10" fillId="2" borderId="20" xfId="3" applyFont="1" applyFill="1" applyBorder="1" applyAlignment="1" applyProtection="1">
      <alignment horizontal="center"/>
      <protection locked="0"/>
    </xf>
    <xf numFmtId="0" fontId="10" fillId="2" borderId="26" xfId="3" applyFont="1" applyFill="1" applyBorder="1" applyAlignment="1" applyProtection="1">
      <alignment horizontal="center"/>
      <protection locked="0"/>
    </xf>
    <xf numFmtId="0" fontId="10" fillId="2" borderId="27" xfId="3" applyFont="1" applyFill="1" applyBorder="1" applyAlignment="1" applyProtection="1">
      <alignment horizontal="right"/>
      <protection locked="0"/>
    </xf>
    <xf numFmtId="0" fontId="10" fillId="2" borderId="0" xfId="3" applyFont="1" applyFill="1" applyAlignment="1" applyProtection="1">
      <alignment horizontal="right"/>
      <protection locked="0"/>
    </xf>
  </cellXfs>
  <cellStyles count="4">
    <cellStyle name="Normal" xfId="0" builtinId="0"/>
    <cellStyle name="Normal 2" xfId="1"/>
    <cellStyle name="Normal 3" xfId="2"/>
    <cellStyle name="Normal 3 2" xfId="3"/>
  </cellStyles>
  <dxfs count="0"/>
  <tableStyles count="0" defaultTableStyle="TableStyleMedium2" defaultPivotStyle="PivotStyleLight16"/>
  <colors>
    <mruColors>
      <color rgb="FFE00702"/>
      <color rgb="FFFABF8F"/>
      <color rgb="FFCC3399"/>
      <color rgb="FFFFD9FF"/>
      <color rgb="FF8CC643"/>
      <color rgb="FFFF9999"/>
      <color rgb="FF663300"/>
      <color rgb="FFE4DFEC"/>
      <color rgb="FFA55FA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6" Type="http://schemas.microsoft.com/office/2007/relationships/hdphoto" Target="../media/hdphoto2.wdp"/><Relationship Id="rId5" Type="http://schemas.openxmlformats.org/officeDocument/2006/relationships/image" Target="../media/image4.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xdr:from>
      <xdr:col>1</xdr:col>
      <xdr:colOff>66675</xdr:colOff>
      <xdr:row>3</xdr:row>
      <xdr:rowOff>142875</xdr:rowOff>
    </xdr:from>
    <xdr:to>
      <xdr:col>3</xdr:col>
      <xdr:colOff>323850</xdr:colOff>
      <xdr:row>7</xdr:row>
      <xdr:rowOff>133351</xdr:rowOff>
    </xdr:to>
    <xdr:sp macro="" textlink="">
      <xdr:nvSpPr>
        <xdr:cNvPr id="4" name="Text Box 363">
          <a:extLst>
            <a:ext uri="{FF2B5EF4-FFF2-40B4-BE49-F238E27FC236}">
              <a16:creationId xmlns:a16="http://schemas.microsoft.com/office/drawing/2014/main" id="{00000000-0008-0000-0000-000004000000}"/>
            </a:ext>
          </a:extLst>
        </xdr:cNvPr>
        <xdr:cNvSpPr txBox="1">
          <a:spLocks noChangeArrowheads="1"/>
        </xdr:cNvSpPr>
      </xdr:nvSpPr>
      <xdr:spPr bwMode="auto">
        <a:xfrm>
          <a:off x="209550" y="819150"/>
          <a:ext cx="1295400" cy="619126"/>
        </a:xfrm>
        <a:prstGeom prst="rect">
          <a:avLst/>
        </a:prstGeom>
        <a:solidFill>
          <a:srgbClr val="FFFFCC"/>
        </a:solidFill>
        <a:ln>
          <a:noFill/>
        </a:ln>
      </xdr:spPr>
      <xdr:txBody>
        <a:bodyPr vertOverflow="clip" wrap="square" lIns="18000" tIns="0" rIns="18000" bIns="0" anchor="ctr" upright="1"/>
        <a:lstStyle/>
        <a:p>
          <a:pPr algn="ctr" rtl="0">
            <a:defRPr sz="1000"/>
          </a:pPr>
          <a:r>
            <a:rPr lang="fr-FR" sz="1000" b="1" i="1" u="none" strike="noStrike" baseline="0">
              <a:solidFill>
                <a:srgbClr val="663300"/>
              </a:solidFill>
              <a:latin typeface="+mn-lt"/>
              <a:cs typeface="Times New Roman"/>
            </a:rPr>
            <a:t>Livraison gratuite pour toute commande</a:t>
          </a:r>
        </a:p>
        <a:p>
          <a:pPr algn="ctr" rtl="0">
            <a:defRPr sz="1000"/>
          </a:pPr>
          <a:r>
            <a:rPr lang="fr-FR" sz="1000" b="1" i="1" u="none" strike="noStrike" baseline="0">
              <a:solidFill>
                <a:srgbClr val="663300"/>
              </a:solidFill>
              <a:latin typeface="+mn-lt"/>
              <a:cs typeface="Times New Roman"/>
            </a:rPr>
            <a:t>à partir de 10 boîtes !</a:t>
          </a:r>
        </a:p>
      </xdr:txBody>
    </xdr:sp>
    <xdr:clientData/>
  </xdr:twoCellAnchor>
  <mc:AlternateContent xmlns:mc="http://schemas.openxmlformats.org/markup-compatibility/2006">
    <mc:Choice xmlns:a14="http://schemas.microsoft.com/office/drawing/2010/main" Requires="a14">
      <xdr:twoCellAnchor>
        <xdr:from>
          <xdr:col>5</xdr:col>
          <xdr:colOff>219075</xdr:colOff>
          <xdr:row>6</xdr:row>
          <xdr:rowOff>66675</xdr:rowOff>
        </xdr:from>
        <xdr:to>
          <xdr:col>5</xdr:col>
          <xdr:colOff>342900</xdr:colOff>
          <xdr:row>8</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8</xdr:col>
      <xdr:colOff>76199</xdr:colOff>
      <xdr:row>0</xdr:row>
      <xdr:rowOff>47625</xdr:rowOff>
    </xdr:from>
    <xdr:to>
      <xdr:col>11</xdr:col>
      <xdr:colOff>438150</xdr:colOff>
      <xdr:row>4</xdr:row>
      <xdr:rowOff>33572</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1824" y="47625"/>
          <a:ext cx="1552576" cy="852722"/>
        </a:xfrm>
        <a:prstGeom prst="rect">
          <a:avLst/>
        </a:prstGeom>
      </xdr:spPr>
    </xdr:pic>
    <xdr:clientData/>
  </xdr:twoCellAnchor>
  <xdr:twoCellAnchor>
    <xdr:from>
      <xdr:col>1</xdr:col>
      <xdr:colOff>47623</xdr:colOff>
      <xdr:row>39</xdr:row>
      <xdr:rowOff>57150</xdr:rowOff>
    </xdr:from>
    <xdr:to>
      <xdr:col>4</xdr:col>
      <xdr:colOff>124239</xdr:colOff>
      <xdr:row>41</xdr:row>
      <xdr:rowOff>28575</xdr:rowOff>
    </xdr:to>
    <xdr:sp macro="" textlink="">
      <xdr:nvSpPr>
        <xdr:cNvPr id="9" name="Text Box 363">
          <a:extLst>
            <a:ext uri="{FF2B5EF4-FFF2-40B4-BE49-F238E27FC236}">
              <a16:creationId xmlns:a16="http://schemas.microsoft.com/office/drawing/2014/main" id="{00000000-0008-0000-0000-000009000000}"/>
            </a:ext>
          </a:extLst>
        </xdr:cNvPr>
        <xdr:cNvSpPr txBox="1">
          <a:spLocks noChangeArrowheads="1"/>
        </xdr:cNvSpPr>
      </xdr:nvSpPr>
      <xdr:spPr bwMode="auto">
        <a:xfrm>
          <a:off x="188427" y="8497128"/>
          <a:ext cx="1642029" cy="484947"/>
        </a:xfrm>
        <a:prstGeom prst="rect">
          <a:avLst/>
        </a:prstGeom>
        <a:solidFill>
          <a:srgbClr val="E00702"/>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La sélection saisonnière </a:t>
          </a:r>
        </a:p>
        <a:p>
          <a:pPr algn="ctr" rtl="0">
            <a:defRPr sz="1000"/>
          </a:pPr>
          <a:r>
            <a:rPr lang="fr-FR" sz="1000" b="1" i="1" u="none" strike="noStrike" baseline="0">
              <a:solidFill>
                <a:schemeClr val="bg1"/>
              </a:solidFill>
              <a:latin typeface="+mn-lt"/>
              <a:cs typeface="Times New Roman"/>
            </a:rPr>
            <a:t> de </a:t>
          </a:r>
          <a:r>
            <a:rPr lang="fr-FR" sz="1400" b="1" i="1" u="none" strike="noStrike" baseline="0">
              <a:solidFill>
                <a:schemeClr val="bg1"/>
              </a:solidFill>
              <a:latin typeface="+mn-lt"/>
              <a:cs typeface="Times New Roman"/>
            </a:rPr>
            <a:t>CASSE-NOISETTE*</a:t>
          </a:r>
          <a:endParaRPr lang="fr-FR" sz="1000" b="1" i="1" u="none" strike="noStrike" baseline="0">
            <a:solidFill>
              <a:schemeClr val="bg1"/>
            </a:solidFill>
            <a:latin typeface="+mn-lt"/>
            <a:cs typeface="Times New Roman"/>
          </a:endParaRPr>
        </a:p>
      </xdr:txBody>
    </xdr:sp>
    <xdr:clientData/>
  </xdr:twoCellAnchor>
  <xdr:twoCellAnchor>
    <xdr:from>
      <xdr:col>1</xdr:col>
      <xdr:colOff>76200</xdr:colOff>
      <xdr:row>10</xdr:row>
      <xdr:rowOff>190500</xdr:rowOff>
    </xdr:from>
    <xdr:to>
      <xdr:col>3</xdr:col>
      <xdr:colOff>409576</xdr:colOff>
      <xdr:row>13</xdr:row>
      <xdr:rowOff>104775</xdr:rowOff>
    </xdr:to>
    <xdr:sp macro="" textlink="">
      <xdr:nvSpPr>
        <xdr:cNvPr id="10" name="Text Box 363">
          <a:extLst>
            <a:ext uri="{FF2B5EF4-FFF2-40B4-BE49-F238E27FC236}">
              <a16:creationId xmlns:a16="http://schemas.microsoft.com/office/drawing/2014/main" id="{00000000-0008-0000-0000-00000A000000}"/>
            </a:ext>
          </a:extLst>
        </xdr:cNvPr>
        <xdr:cNvSpPr txBox="1">
          <a:spLocks noChangeArrowheads="1"/>
        </xdr:cNvSpPr>
      </xdr:nvSpPr>
      <xdr:spPr bwMode="auto">
        <a:xfrm>
          <a:off x="219075" y="2124075"/>
          <a:ext cx="1371601" cy="447675"/>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Les produits </a:t>
          </a:r>
        </a:p>
        <a:p>
          <a:pPr algn="ctr" rtl="0">
            <a:defRPr sz="1000"/>
          </a:pPr>
          <a:r>
            <a:rPr lang="fr-FR" sz="1000" b="1" i="1" u="none" strike="noStrike" baseline="0">
              <a:solidFill>
                <a:schemeClr val="bg1"/>
              </a:solidFill>
              <a:latin typeface="+mn-lt"/>
              <a:cs typeface="Times New Roman"/>
            </a:rPr>
            <a:t> de </a:t>
          </a:r>
          <a:r>
            <a:rPr lang="fr-FR" sz="1400" b="1" i="1" u="none" strike="noStrike" baseline="0">
              <a:solidFill>
                <a:schemeClr val="bg1"/>
              </a:solidFill>
              <a:latin typeface="+mn-lt"/>
              <a:cs typeface="Times New Roman"/>
            </a:rPr>
            <a:t>Mady</a:t>
          </a:r>
          <a:r>
            <a:rPr lang="fr-FR" sz="1000" b="1" i="1" u="none" strike="noStrike" baseline="0">
              <a:solidFill>
                <a:schemeClr val="bg1"/>
              </a:solidFill>
              <a:latin typeface="+mn-lt"/>
              <a:cs typeface="Times New Roman"/>
            </a:rPr>
            <a:t> </a:t>
          </a:r>
        </a:p>
      </xdr:txBody>
    </xdr:sp>
    <xdr:clientData/>
  </xdr:twoCellAnchor>
  <xdr:twoCellAnchor editAs="oneCell">
    <xdr:from>
      <xdr:col>2</xdr:col>
      <xdr:colOff>485775</xdr:colOff>
      <xdr:row>2</xdr:row>
      <xdr:rowOff>76200</xdr:rowOff>
    </xdr:from>
    <xdr:to>
      <xdr:col>5</xdr:col>
      <xdr:colOff>162090</xdr:colOff>
      <xdr:row>3</xdr:row>
      <xdr:rowOff>123825</xdr:rowOff>
    </xdr:to>
    <xdr:pic>
      <xdr:nvPicPr>
        <xdr:cNvPr id="11" name="Imag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4875" y="457200"/>
          <a:ext cx="1314615" cy="342900"/>
        </a:xfrm>
        <a:prstGeom prst="rect">
          <a:avLst/>
        </a:prstGeom>
      </xdr:spPr>
    </xdr:pic>
    <xdr:clientData/>
  </xdr:twoCellAnchor>
  <xdr:twoCellAnchor>
    <xdr:from>
      <xdr:col>6</xdr:col>
      <xdr:colOff>330669</xdr:colOff>
      <xdr:row>27</xdr:row>
      <xdr:rowOff>49696</xdr:rowOff>
    </xdr:from>
    <xdr:to>
      <xdr:col>9</xdr:col>
      <xdr:colOff>380999</xdr:colOff>
      <xdr:row>27</xdr:row>
      <xdr:rowOff>198783</xdr:rowOff>
    </xdr:to>
    <xdr:sp macro="" textlink="">
      <xdr:nvSpPr>
        <xdr:cNvPr id="15" name="Text Box 363">
          <a:extLst>
            <a:ext uri="{FF2B5EF4-FFF2-40B4-BE49-F238E27FC236}">
              <a16:creationId xmlns:a16="http://schemas.microsoft.com/office/drawing/2014/main" id="{00000000-0008-0000-0000-00000F000000}"/>
            </a:ext>
          </a:extLst>
        </xdr:cNvPr>
        <xdr:cNvSpPr txBox="1">
          <a:spLocks noChangeArrowheads="1"/>
        </xdr:cNvSpPr>
      </xdr:nvSpPr>
      <xdr:spPr bwMode="auto">
        <a:xfrm>
          <a:off x="2740908" y="5847522"/>
          <a:ext cx="1135352" cy="149087"/>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NOUVELLE COMPO.</a:t>
          </a:r>
        </a:p>
      </xdr:txBody>
    </xdr:sp>
    <xdr:clientData/>
  </xdr:twoCellAnchor>
  <xdr:twoCellAnchor>
    <xdr:from>
      <xdr:col>6</xdr:col>
      <xdr:colOff>184895</xdr:colOff>
      <xdr:row>29</xdr:row>
      <xdr:rowOff>53009</xdr:rowOff>
    </xdr:from>
    <xdr:to>
      <xdr:col>9</xdr:col>
      <xdr:colOff>235225</xdr:colOff>
      <xdr:row>29</xdr:row>
      <xdr:rowOff>202096</xdr:rowOff>
    </xdr:to>
    <xdr:sp macro="" textlink="">
      <xdr:nvSpPr>
        <xdr:cNvPr id="13" name="Text Box 363">
          <a:extLst>
            <a:ext uri="{FF2B5EF4-FFF2-40B4-BE49-F238E27FC236}">
              <a16:creationId xmlns:a16="http://schemas.microsoft.com/office/drawing/2014/main" id="{00000000-0008-0000-0000-00000D000000}"/>
            </a:ext>
          </a:extLst>
        </xdr:cNvPr>
        <xdr:cNvSpPr txBox="1">
          <a:spLocks noChangeArrowheads="1"/>
        </xdr:cNvSpPr>
      </xdr:nvSpPr>
      <xdr:spPr bwMode="auto">
        <a:xfrm>
          <a:off x="2595134" y="6331226"/>
          <a:ext cx="1135352" cy="149087"/>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NOUVELLE COMPO.</a:t>
          </a:r>
        </a:p>
      </xdr:txBody>
    </xdr:sp>
    <xdr:clientData/>
  </xdr:twoCellAnchor>
  <xdr:twoCellAnchor>
    <xdr:from>
      <xdr:col>2</xdr:col>
      <xdr:colOff>680609</xdr:colOff>
      <xdr:row>38</xdr:row>
      <xdr:rowOff>35201</xdr:rowOff>
    </xdr:from>
    <xdr:to>
      <xdr:col>5</xdr:col>
      <xdr:colOff>178489</xdr:colOff>
      <xdr:row>38</xdr:row>
      <xdr:rowOff>184288</xdr:rowOff>
    </xdr:to>
    <xdr:sp macro="" textlink="">
      <xdr:nvSpPr>
        <xdr:cNvPr id="5" name="Text Box 363">
          <a:extLst>
            <a:ext uri="{FF2B5EF4-FFF2-40B4-BE49-F238E27FC236}">
              <a16:creationId xmlns:a16="http://schemas.microsoft.com/office/drawing/2014/main" id="{1EDB9DFA-5BCD-4721-9005-20214AD31B31}"/>
            </a:ext>
          </a:extLst>
        </xdr:cNvPr>
        <xdr:cNvSpPr txBox="1">
          <a:spLocks noChangeArrowheads="1"/>
        </xdr:cNvSpPr>
      </xdr:nvSpPr>
      <xdr:spPr bwMode="auto">
        <a:xfrm>
          <a:off x="1099709" y="8436251"/>
          <a:ext cx="1136180" cy="149087"/>
        </a:xfrm>
        <a:prstGeom prst="rect">
          <a:avLst/>
        </a:prstGeom>
        <a:solidFill>
          <a:srgbClr val="996633"/>
        </a:solidFill>
        <a:ln>
          <a:noFill/>
        </a:ln>
      </xdr:spPr>
      <xdr:txBody>
        <a:bodyPr vertOverflow="clip" wrap="square" lIns="18000" tIns="0" rIns="18000" bIns="0" anchor="ctr" upright="1"/>
        <a:lstStyle/>
        <a:p>
          <a:pPr algn="ctr" rtl="0">
            <a:defRPr sz="1000"/>
          </a:pPr>
          <a:r>
            <a:rPr lang="fr-FR" sz="1000" b="1" i="1" u="none" strike="noStrike" baseline="0">
              <a:solidFill>
                <a:schemeClr val="bg1"/>
              </a:solidFill>
              <a:latin typeface="+mn-lt"/>
              <a:cs typeface="Times New Roman"/>
            </a:rPr>
            <a:t>NOUVEAU !</a:t>
          </a:r>
        </a:p>
      </xdr:txBody>
    </xdr:sp>
    <xdr:clientData/>
  </xdr:twoCellAnchor>
  <xdr:twoCellAnchor editAs="oneCell">
    <xdr:from>
      <xdr:col>0</xdr:col>
      <xdr:colOff>0</xdr:colOff>
      <xdr:row>0</xdr:row>
      <xdr:rowOff>0</xdr:rowOff>
    </xdr:from>
    <xdr:to>
      <xdr:col>6</xdr:col>
      <xdr:colOff>36104</xdr:colOff>
      <xdr:row>1</xdr:row>
      <xdr:rowOff>185232</xdr:rowOff>
    </xdr:to>
    <xdr:pic>
      <xdr:nvPicPr>
        <xdr:cNvPr id="7" name="Image 6">
          <a:extLst>
            <a:ext uri="{FF2B5EF4-FFF2-40B4-BE49-F238E27FC236}">
              <a16:creationId xmlns:a16="http://schemas.microsoft.com/office/drawing/2014/main" id="{C5CB423F-5FF6-4A03-B8E8-B9290E8F9764}"/>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ackgroundRemoval t="8537" b="87805" l="4673" r="93645">
                      <a14:foregroundMark x1="24112" y1="50000" x2="4673" y2="54878"/>
                      <a14:foregroundMark x1="63925" y1="47561" x2="93645" y2="51220"/>
                    </a14:backgroundRemoval>
                  </a14:imgEffect>
                </a14:imgLayer>
              </a14:imgProps>
            </a:ext>
          </a:extLst>
        </a:blip>
        <a:stretch>
          <a:fillRect/>
        </a:stretch>
      </xdr:blipFill>
      <xdr:spPr>
        <a:xfrm>
          <a:off x="0" y="0"/>
          <a:ext cx="2455454" cy="375732"/>
        </a:xfrm>
        <a:prstGeom prst="rect">
          <a:avLst/>
        </a:prstGeom>
      </xdr:spPr>
    </xdr:pic>
    <xdr:clientData/>
  </xdr:twoCellAnchor>
  <xdr:twoCellAnchor editAs="oneCell">
    <xdr:from>
      <xdr:col>14</xdr:col>
      <xdr:colOff>209550</xdr:colOff>
      <xdr:row>0</xdr:row>
      <xdr:rowOff>9525</xdr:rowOff>
    </xdr:from>
    <xdr:to>
      <xdr:col>20</xdr:col>
      <xdr:colOff>345598</xdr:colOff>
      <xdr:row>1</xdr:row>
      <xdr:rowOff>160110</xdr:rowOff>
    </xdr:to>
    <xdr:pic>
      <xdr:nvPicPr>
        <xdr:cNvPr id="8" name="Image 7">
          <a:extLst>
            <a:ext uri="{FF2B5EF4-FFF2-40B4-BE49-F238E27FC236}">
              <a16:creationId xmlns:a16="http://schemas.microsoft.com/office/drawing/2014/main" id="{5A9C081C-F18C-410A-8E9D-3CE6000CB6FD}"/>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434" b="84906" l="7143" r="97024">
                      <a14:foregroundMark x1="11607" y1="54717" x2="7738" y2="54717"/>
                      <a14:foregroundMark x1="87798" y1="49057" x2="92557" y2="49057"/>
                      <a14:backgroundMark x1="97619" y1="41509" x2="97619" y2="56604"/>
                    </a14:backgroundRemoval>
                  </a14:imgEffect>
                </a14:imgLayer>
              </a14:imgProps>
            </a:ext>
          </a:extLst>
        </a:blip>
        <a:stretch>
          <a:fillRect/>
        </a:stretch>
      </xdr:blipFill>
      <xdr:spPr>
        <a:xfrm>
          <a:off x="6162675" y="9525"/>
          <a:ext cx="2174398" cy="341085"/>
        </a:xfrm>
        <a:prstGeom prst="rect">
          <a:avLst/>
        </a:prstGeom>
      </xdr:spPr>
    </xdr:pic>
    <xdr:clientData/>
  </xdr:twoCellAnchor>
</xdr:wsDr>
</file>

<file path=xl/theme/theme1.xml><?xml version="1.0" encoding="utf-8"?>
<a:theme xmlns:a="http://schemas.openxmlformats.org/drawingml/2006/main" name="Thème Office">
  <a:themeElements>
    <a:clrScheme name="Personnalisé 2">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FFE68"/>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bijou.com/"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A61"/>
  <sheetViews>
    <sheetView showZeros="0" tabSelected="1" zoomScaleNormal="100" workbookViewId="0">
      <pane ySplit="14" topLeftCell="A15" activePane="bottomLeft" state="frozen"/>
      <selection pane="bottomLeft" activeCell="Q15" sqref="Q15:R15"/>
    </sheetView>
  </sheetViews>
  <sheetFormatPr baseColWidth="10" defaultColWidth="11.42578125" defaultRowHeight="15" x14ac:dyDescent="0.25"/>
  <cols>
    <col min="1" max="1" width="2.140625" style="10" customWidth="1"/>
    <col min="2" max="2" width="4.140625" style="10" customWidth="1"/>
    <col min="3" max="3" width="11.42578125" style="10"/>
    <col min="4" max="4" width="8" style="10" customWidth="1"/>
    <col min="5" max="5" width="5.140625" style="10" customWidth="1"/>
    <col min="6" max="6" width="5.42578125" style="10" customWidth="1"/>
    <col min="7" max="7" width="5.7109375" style="10" customWidth="1"/>
    <col min="8" max="8" width="4.42578125" style="10" customWidth="1"/>
    <col min="9" max="9" width="6.140625" style="10" customWidth="1"/>
    <col min="10" max="10" width="7.140625" style="10" customWidth="1"/>
    <col min="11" max="11" width="4.5703125" style="10" customWidth="1"/>
    <col min="12" max="12" width="7.5703125" style="10" customWidth="1"/>
    <col min="13" max="14" width="8.7109375" style="10" customWidth="1"/>
    <col min="15" max="15" width="5.5703125" style="10" customWidth="1"/>
    <col min="16" max="16" width="6.7109375" style="10" customWidth="1"/>
    <col min="17" max="20" width="4.5703125" style="10" customWidth="1"/>
    <col min="21" max="21" width="6.7109375" style="10" customWidth="1"/>
    <col min="22" max="22" width="3.85546875" style="10" customWidth="1"/>
    <col min="23" max="16384" width="11.42578125" style="10"/>
  </cols>
  <sheetData>
    <row r="1" spans="1:27" ht="15" customHeight="1" x14ac:dyDescent="0.25">
      <c r="A1" s="86"/>
      <c r="B1" s="86"/>
      <c r="C1" s="86"/>
      <c r="D1" s="86"/>
      <c r="E1" s="86"/>
      <c r="F1" s="86"/>
      <c r="G1" s="86"/>
      <c r="H1" s="86"/>
      <c r="I1" s="86"/>
      <c r="J1" s="86"/>
      <c r="K1" s="86"/>
      <c r="L1" s="86"/>
      <c r="M1" s="86"/>
      <c r="N1" s="86"/>
      <c r="O1" s="86"/>
      <c r="P1" s="86"/>
      <c r="Q1" s="86"/>
      <c r="R1" s="86"/>
      <c r="S1" s="86"/>
      <c r="T1" s="86"/>
      <c r="U1" s="86"/>
      <c r="V1" s="86"/>
    </row>
    <row r="2" spans="1:27" ht="15" customHeight="1" x14ac:dyDescent="0.25">
      <c r="A2" s="86"/>
      <c r="B2" s="86"/>
      <c r="C2" s="86"/>
      <c r="D2" s="86"/>
      <c r="E2" s="86"/>
      <c r="F2" s="86"/>
      <c r="G2" s="86"/>
      <c r="H2" s="86"/>
      <c r="I2" s="86"/>
      <c r="J2" s="86"/>
      <c r="K2" s="86"/>
      <c r="L2" s="86"/>
      <c r="M2" s="86"/>
      <c r="N2" s="86"/>
      <c r="O2" s="86"/>
      <c r="P2" s="86"/>
      <c r="Q2" s="86"/>
      <c r="R2" s="86"/>
      <c r="S2" s="86"/>
      <c r="T2" s="86"/>
      <c r="U2" s="86"/>
      <c r="V2" s="86"/>
    </row>
    <row r="3" spans="1:27" ht="23.25" x14ac:dyDescent="0.35">
      <c r="B3" s="11"/>
      <c r="C3" s="11"/>
      <c r="D3" s="11"/>
      <c r="E3" s="11"/>
      <c r="F3" s="11"/>
      <c r="G3" s="11"/>
      <c r="H3" s="11"/>
      <c r="I3" s="11"/>
      <c r="K3" s="11"/>
      <c r="L3" s="12"/>
      <c r="M3" s="13"/>
      <c r="N3" s="13"/>
      <c r="P3" s="14"/>
      <c r="Q3" s="14"/>
      <c r="R3" s="14"/>
      <c r="S3" s="14"/>
      <c r="T3" s="14"/>
      <c r="U3" s="15" t="s">
        <v>53</v>
      </c>
      <c r="V3" s="16"/>
    </row>
    <row r="4" spans="1:27" x14ac:dyDescent="0.25">
      <c r="B4" s="17"/>
      <c r="C4" s="17"/>
      <c r="D4" s="17"/>
      <c r="E4" s="17"/>
      <c r="F4" s="17"/>
      <c r="G4" s="17"/>
      <c r="H4" s="17"/>
      <c r="I4" s="17"/>
      <c r="J4" s="17"/>
      <c r="K4" s="17"/>
      <c r="M4" s="17"/>
      <c r="N4" s="17"/>
      <c r="O4" s="17"/>
      <c r="P4" s="18"/>
      <c r="Q4" s="18"/>
      <c r="R4" s="19"/>
      <c r="S4" s="17"/>
      <c r="T4" s="17"/>
      <c r="U4" s="17"/>
      <c r="V4" s="17"/>
    </row>
    <row r="5" spans="1:27" ht="9.75" customHeight="1" x14ac:dyDescent="0.25">
      <c r="B5" s="17"/>
      <c r="C5" s="17"/>
      <c r="D5" s="17"/>
      <c r="E5" s="17"/>
      <c r="F5" s="17"/>
      <c r="G5" s="17"/>
      <c r="H5" s="17"/>
      <c r="I5" s="17"/>
      <c r="J5" s="17"/>
      <c r="K5" s="17"/>
      <c r="L5" s="17"/>
      <c r="M5" s="20"/>
      <c r="N5" s="20"/>
      <c r="O5" s="20"/>
      <c r="P5" s="20"/>
      <c r="Q5" s="20"/>
      <c r="R5" s="20"/>
      <c r="S5" s="20"/>
      <c r="T5" s="17"/>
      <c r="U5" s="20"/>
      <c r="V5" s="17"/>
    </row>
    <row r="6" spans="1:27" ht="18.75" x14ac:dyDescent="0.3">
      <c r="B6" s="17"/>
      <c r="C6" s="17"/>
      <c r="D6" s="21"/>
      <c r="E6" s="17" t="s">
        <v>12</v>
      </c>
      <c r="F6" s="238"/>
      <c r="G6" s="238"/>
      <c r="H6" s="238"/>
      <c r="I6" s="1"/>
      <c r="J6" s="239" t="s">
        <v>13</v>
      </c>
      <c r="K6" s="239"/>
      <c r="L6" s="239"/>
      <c r="M6" s="240"/>
      <c r="N6" s="241"/>
      <c r="O6" s="241"/>
      <c r="P6" s="242"/>
      <c r="Q6" s="243" t="s">
        <v>14</v>
      </c>
      <c r="R6" s="244"/>
      <c r="S6" s="244"/>
      <c r="T6" s="241"/>
      <c r="U6" s="241"/>
      <c r="AA6" s="23"/>
    </row>
    <row r="7" spans="1:27" ht="6" customHeight="1" x14ac:dyDescent="0.25">
      <c r="B7" s="17"/>
      <c r="C7" s="17"/>
      <c r="D7" s="17"/>
      <c r="E7" s="17"/>
      <c r="F7" s="17"/>
      <c r="G7" s="17"/>
      <c r="H7" s="17"/>
      <c r="I7" s="17"/>
      <c r="J7" s="17"/>
      <c r="K7" s="17"/>
      <c r="L7" s="17"/>
      <c r="M7" s="17"/>
      <c r="N7" s="17"/>
      <c r="O7" s="17"/>
      <c r="P7" s="20"/>
      <c r="Q7" s="20"/>
      <c r="R7" s="20"/>
      <c r="S7" s="20"/>
      <c r="T7" s="20"/>
      <c r="U7" s="20"/>
      <c r="V7" s="17"/>
    </row>
    <row r="8" spans="1:27" x14ac:dyDescent="0.25">
      <c r="B8" s="22"/>
      <c r="C8" s="22"/>
      <c r="D8" s="19"/>
      <c r="E8" s="19"/>
      <c r="F8" s="19"/>
      <c r="G8" s="24" t="s">
        <v>47</v>
      </c>
      <c r="H8" s="19"/>
      <c r="I8" s="19"/>
      <c r="J8" s="19"/>
      <c r="K8" s="19"/>
      <c r="L8" s="19"/>
      <c r="M8" s="19"/>
      <c r="N8" s="19"/>
      <c r="O8" s="19"/>
      <c r="P8" s="19"/>
      <c r="Q8" s="19"/>
      <c r="R8" s="19"/>
      <c r="S8" s="19"/>
      <c r="T8" s="19"/>
      <c r="U8" s="19"/>
      <c r="V8" s="2"/>
    </row>
    <row r="9" spans="1:27" ht="17.45" customHeight="1" x14ac:dyDescent="0.25">
      <c r="B9" s="22"/>
      <c r="C9" s="19"/>
      <c r="D9" s="19"/>
      <c r="E9" s="22" t="s">
        <v>9</v>
      </c>
      <c r="F9" s="233"/>
      <c r="G9" s="233"/>
      <c r="H9" s="233"/>
      <c r="I9" s="233"/>
      <c r="J9" s="233"/>
      <c r="K9" s="233"/>
      <c r="L9" s="233"/>
      <c r="M9" s="233"/>
      <c r="N9" s="233"/>
      <c r="O9" s="233"/>
      <c r="P9" s="233"/>
      <c r="Q9" s="233"/>
      <c r="R9" s="233"/>
      <c r="S9" s="233"/>
      <c r="T9" s="233"/>
      <c r="U9" s="233"/>
      <c r="V9" s="233"/>
    </row>
    <row r="10" spans="1:27" ht="17.45" customHeight="1" x14ac:dyDescent="0.25">
      <c r="B10" s="22"/>
      <c r="C10" s="19"/>
      <c r="D10" s="19"/>
      <c r="E10" s="22" t="s">
        <v>6</v>
      </c>
      <c r="F10" s="234"/>
      <c r="G10" s="234"/>
      <c r="H10" s="234"/>
      <c r="I10" s="234"/>
      <c r="J10" s="234"/>
      <c r="K10" s="234"/>
      <c r="L10" s="234"/>
      <c r="M10" s="234"/>
      <c r="N10" s="234"/>
      <c r="O10" s="234"/>
      <c r="P10" s="234"/>
      <c r="Q10" s="234"/>
      <c r="R10" s="234"/>
      <c r="S10" s="234"/>
      <c r="T10" s="234"/>
      <c r="U10" s="234"/>
      <c r="V10" s="234"/>
    </row>
    <row r="11" spans="1:27" ht="17.45" customHeight="1" x14ac:dyDescent="0.25">
      <c r="B11" s="22"/>
      <c r="C11" s="19"/>
      <c r="D11" s="19"/>
      <c r="E11" s="22" t="s">
        <v>7</v>
      </c>
      <c r="F11" s="235"/>
      <c r="G11" s="235"/>
      <c r="H11" s="235"/>
      <c r="I11" s="22" t="s">
        <v>15</v>
      </c>
      <c r="J11" s="234"/>
      <c r="K11" s="234"/>
      <c r="L11" s="234"/>
      <c r="M11" s="234"/>
      <c r="N11" s="234"/>
      <c r="O11" s="234"/>
      <c r="P11" s="234"/>
      <c r="Q11" s="234"/>
      <c r="R11" s="234"/>
      <c r="S11" s="234"/>
      <c r="T11" s="234"/>
      <c r="U11" s="234"/>
      <c r="V11" s="234"/>
    </row>
    <row r="12" spans="1:27" ht="17.45" customHeight="1" x14ac:dyDescent="0.25">
      <c r="B12" s="22"/>
      <c r="C12" s="19"/>
      <c r="D12" s="19"/>
      <c r="E12" s="22" t="s">
        <v>8</v>
      </c>
      <c r="F12" s="233"/>
      <c r="G12" s="233"/>
      <c r="H12" s="233"/>
      <c r="I12" s="233"/>
      <c r="J12" s="3" t="s">
        <v>10</v>
      </c>
      <c r="K12" s="236"/>
      <c r="L12" s="236"/>
      <c r="M12" s="236"/>
      <c r="N12" s="25"/>
      <c r="O12" s="4" t="s">
        <v>11</v>
      </c>
      <c r="P12" s="237"/>
      <c r="Q12" s="237"/>
      <c r="R12" s="237"/>
      <c r="S12" s="237"/>
      <c r="T12" s="237"/>
      <c r="U12" s="237"/>
      <c r="V12" s="237"/>
    </row>
    <row r="13" spans="1:27" ht="7.5" customHeight="1" thickBot="1" x14ac:dyDescent="0.3">
      <c r="B13" s="17"/>
      <c r="C13" s="17"/>
      <c r="D13" s="17"/>
      <c r="E13" s="17"/>
      <c r="F13" s="17"/>
      <c r="G13" s="17"/>
      <c r="H13" s="17"/>
      <c r="I13" s="17"/>
      <c r="J13" s="17"/>
      <c r="K13" s="17"/>
      <c r="L13" s="17"/>
      <c r="M13" s="26"/>
      <c r="N13" s="26"/>
      <c r="O13" s="26"/>
      <c r="P13" s="26"/>
      <c r="Q13" s="26"/>
      <c r="R13" s="26"/>
      <c r="S13" s="19"/>
      <c r="T13" s="19"/>
      <c r="U13" s="19"/>
      <c r="V13" s="17"/>
    </row>
    <row r="14" spans="1:27" ht="17.45" customHeight="1" thickBot="1" x14ac:dyDescent="0.3">
      <c r="B14" s="48"/>
      <c r="C14" s="223" t="s">
        <v>16</v>
      </c>
      <c r="D14" s="223"/>
      <c r="E14" s="223"/>
      <c r="F14" s="223"/>
      <c r="G14" s="223"/>
      <c r="H14" s="223"/>
      <c r="I14" s="223"/>
      <c r="J14" s="223"/>
      <c r="K14" s="223" t="s">
        <v>0</v>
      </c>
      <c r="L14" s="223"/>
      <c r="M14" s="223" t="s">
        <v>1</v>
      </c>
      <c r="N14" s="223"/>
      <c r="O14" s="223"/>
      <c r="P14" s="223"/>
      <c r="Q14" s="224" t="s">
        <v>2</v>
      </c>
      <c r="R14" s="224"/>
      <c r="S14" s="223" t="s">
        <v>3</v>
      </c>
      <c r="T14" s="223"/>
      <c r="U14" s="225"/>
      <c r="V14" s="27"/>
    </row>
    <row r="15" spans="1:27" ht="18.75" customHeight="1" x14ac:dyDescent="0.25">
      <c r="B15" s="49">
        <v>100</v>
      </c>
      <c r="C15" s="226" t="s">
        <v>17</v>
      </c>
      <c r="D15" s="227"/>
      <c r="E15" s="227"/>
      <c r="F15" s="227"/>
      <c r="G15" s="227"/>
      <c r="H15" s="227"/>
      <c r="I15" s="227"/>
      <c r="J15" s="227"/>
      <c r="K15" s="228">
        <v>880</v>
      </c>
      <c r="L15" s="228"/>
      <c r="M15" s="50">
        <v>7.2</v>
      </c>
      <c r="N15" s="51">
        <f>(M15-(M15*4/100))</f>
        <v>6.9119999999999999</v>
      </c>
      <c r="O15" s="229">
        <f>N15*1000/K15</f>
        <v>7.8545454545454545</v>
      </c>
      <c r="P15" s="229"/>
      <c r="Q15" s="230"/>
      <c r="R15" s="230"/>
      <c r="S15" s="231">
        <f>ROUND((Q15*N15),2)</f>
        <v>0</v>
      </c>
      <c r="T15" s="231"/>
      <c r="U15" s="232"/>
      <c r="V15" s="219" t="s">
        <v>48</v>
      </c>
    </row>
    <row r="16" spans="1:27" ht="18.75" customHeight="1" x14ac:dyDescent="0.25">
      <c r="B16" s="52">
        <v>110</v>
      </c>
      <c r="C16" s="87" t="s">
        <v>18</v>
      </c>
      <c r="D16" s="218"/>
      <c r="E16" s="218"/>
      <c r="F16" s="218"/>
      <c r="G16" s="218"/>
      <c r="H16" s="218"/>
      <c r="I16" s="218"/>
      <c r="J16" s="218"/>
      <c r="K16" s="88">
        <v>1080</v>
      </c>
      <c r="L16" s="88"/>
      <c r="M16" s="53">
        <v>11</v>
      </c>
      <c r="N16" s="54">
        <f t="shared" ref="N16:N39" si="0">(M16-(M16*4/100))</f>
        <v>10.56</v>
      </c>
      <c r="O16" s="89">
        <f t="shared" ref="O16:O39" si="1">N16*1000/K16</f>
        <v>9.7777777777777786</v>
      </c>
      <c r="P16" s="90"/>
      <c r="Q16" s="141"/>
      <c r="R16" s="141"/>
      <c r="S16" s="93">
        <f t="shared" ref="S16:S39" si="2">ROUND((Q16*N16),2)</f>
        <v>0</v>
      </c>
      <c r="T16" s="94"/>
      <c r="U16" s="95"/>
      <c r="V16" s="219"/>
    </row>
    <row r="17" spans="2:22" ht="18.75" customHeight="1" x14ac:dyDescent="0.25">
      <c r="B17" s="55">
        <v>120</v>
      </c>
      <c r="C17" s="162" t="s">
        <v>19</v>
      </c>
      <c r="D17" s="203"/>
      <c r="E17" s="203"/>
      <c r="F17" s="203"/>
      <c r="G17" s="203"/>
      <c r="H17" s="203"/>
      <c r="I17" s="203"/>
      <c r="J17" s="203"/>
      <c r="K17" s="163">
        <v>1080</v>
      </c>
      <c r="L17" s="163"/>
      <c r="M17" s="56">
        <v>11</v>
      </c>
      <c r="N17" s="57">
        <f t="shared" si="0"/>
        <v>10.56</v>
      </c>
      <c r="O17" s="164">
        <f t="shared" si="1"/>
        <v>9.7777777777777786</v>
      </c>
      <c r="P17" s="165"/>
      <c r="Q17" s="166"/>
      <c r="R17" s="166"/>
      <c r="S17" s="167">
        <f t="shared" si="2"/>
        <v>0</v>
      </c>
      <c r="T17" s="168"/>
      <c r="U17" s="169"/>
      <c r="V17" s="219"/>
    </row>
    <row r="18" spans="2:22" ht="18.75" customHeight="1" x14ac:dyDescent="0.25">
      <c r="B18" s="52">
        <v>130</v>
      </c>
      <c r="C18" s="87" t="s">
        <v>37</v>
      </c>
      <c r="D18" s="218"/>
      <c r="E18" s="218"/>
      <c r="F18" s="218"/>
      <c r="G18" s="218"/>
      <c r="H18" s="218"/>
      <c r="I18" s="218"/>
      <c r="J18" s="218"/>
      <c r="K18" s="88">
        <v>900</v>
      </c>
      <c r="L18" s="88"/>
      <c r="M18" s="53">
        <v>8.9</v>
      </c>
      <c r="N18" s="54">
        <f t="shared" si="0"/>
        <v>8.5440000000000005</v>
      </c>
      <c r="O18" s="89">
        <f t="shared" si="1"/>
        <v>9.4933333333333341</v>
      </c>
      <c r="P18" s="90"/>
      <c r="Q18" s="141"/>
      <c r="R18" s="141"/>
      <c r="S18" s="93">
        <f t="shared" si="2"/>
        <v>0</v>
      </c>
      <c r="T18" s="94"/>
      <c r="U18" s="95"/>
      <c r="V18" s="219"/>
    </row>
    <row r="19" spans="2:22" ht="18.75" customHeight="1" x14ac:dyDescent="0.25">
      <c r="B19" s="58">
        <v>200</v>
      </c>
      <c r="C19" s="182" t="s">
        <v>20</v>
      </c>
      <c r="D19" s="220"/>
      <c r="E19" s="220"/>
      <c r="F19" s="220"/>
      <c r="G19" s="220"/>
      <c r="H19" s="220"/>
      <c r="I19" s="220"/>
      <c r="J19" s="220"/>
      <c r="K19" s="183">
        <v>660</v>
      </c>
      <c r="L19" s="183"/>
      <c r="M19" s="59">
        <v>9.3000000000000007</v>
      </c>
      <c r="N19" s="60">
        <f t="shared" si="0"/>
        <v>8.9280000000000008</v>
      </c>
      <c r="O19" s="184">
        <f t="shared" si="1"/>
        <v>13.527272727272727</v>
      </c>
      <c r="P19" s="185"/>
      <c r="Q19" s="186"/>
      <c r="R19" s="186"/>
      <c r="S19" s="187">
        <f t="shared" si="2"/>
        <v>0</v>
      </c>
      <c r="T19" s="188"/>
      <c r="U19" s="189"/>
      <c r="V19" s="219"/>
    </row>
    <row r="20" spans="2:22" ht="18.75" customHeight="1" x14ac:dyDescent="0.25">
      <c r="B20" s="61">
        <v>210</v>
      </c>
      <c r="C20" s="161" t="s">
        <v>21</v>
      </c>
      <c r="D20" s="161"/>
      <c r="E20" s="161"/>
      <c r="F20" s="161"/>
      <c r="G20" s="161"/>
      <c r="H20" s="161"/>
      <c r="I20" s="161"/>
      <c r="J20" s="161"/>
      <c r="K20" s="221">
        <v>660</v>
      </c>
      <c r="L20" s="222"/>
      <c r="M20" s="62">
        <v>9.4</v>
      </c>
      <c r="N20" s="63">
        <f t="shared" si="0"/>
        <v>9.0240000000000009</v>
      </c>
      <c r="O20" s="191">
        <f t="shared" si="1"/>
        <v>13.672727272727272</v>
      </c>
      <c r="P20" s="192"/>
      <c r="Q20" s="214"/>
      <c r="R20" s="215"/>
      <c r="S20" s="149">
        <f t="shared" si="2"/>
        <v>0</v>
      </c>
      <c r="T20" s="150"/>
      <c r="U20" s="194"/>
      <c r="V20" s="219"/>
    </row>
    <row r="21" spans="2:22" ht="18.75" customHeight="1" x14ac:dyDescent="0.25">
      <c r="B21" s="55">
        <v>220</v>
      </c>
      <c r="C21" s="162" t="s">
        <v>22</v>
      </c>
      <c r="D21" s="162"/>
      <c r="E21" s="162"/>
      <c r="F21" s="162"/>
      <c r="G21" s="162"/>
      <c r="H21" s="162"/>
      <c r="I21" s="162"/>
      <c r="J21" s="162"/>
      <c r="K21" s="216">
        <v>660</v>
      </c>
      <c r="L21" s="217"/>
      <c r="M21" s="56">
        <v>10.4</v>
      </c>
      <c r="N21" s="57">
        <f t="shared" si="0"/>
        <v>9.984</v>
      </c>
      <c r="O21" s="164">
        <f t="shared" si="1"/>
        <v>15.127272727272727</v>
      </c>
      <c r="P21" s="165"/>
      <c r="Q21" s="180"/>
      <c r="R21" s="181"/>
      <c r="S21" s="167">
        <f t="shared" si="2"/>
        <v>0</v>
      </c>
      <c r="T21" s="168"/>
      <c r="U21" s="169"/>
      <c r="V21" s="219"/>
    </row>
    <row r="22" spans="2:22" ht="18.75" customHeight="1" x14ac:dyDescent="0.25">
      <c r="B22" s="52">
        <v>230</v>
      </c>
      <c r="C22" s="87" t="s">
        <v>23</v>
      </c>
      <c r="D22" s="87"/>
      <c r="E22" s="87"/>
      <c r="F22" s="87"/>
      <c r="G22" s="87"/>
      <c r="H22" s="87"/>
      <c r="I22" s="87"/>
      <c r="J22" s="87"/>
      <c r="K22" s="147">
        <v>675</v>
      </c>
      <c r="L22" s="148"/>
      <c r="M22" s="53">
        <v>11.3</v>
      </c>
      <c r="N22" s="54">
        <f t="shared" si="0"/>
        <v>10.848000000000001</v>
      </c>
      <c r="O22" s="89">
        <f t="shared" si="1"/>
        <v>16.071111111111112</v>
      </c>
      <c r="P22" s="90"/>
      <c r="Q22" s="91"/>
      <c r="R22" s="92"/>
      <c r="S22" s="93">
        <f t="shared" si="2"/>
        <v>0</v>
      </c>
      <c r="T22" s="94"/>
      <c r="U22" s="95"/>
      <c r="V22" s="219"/>
    </row>
    <row r="23" spans="2:22" ht="18.75" customHeight="1" x14ac:dyDescent="0.25">
      <c r="B23" s="55">
        <v>240</v>
      </c>
      <c r="C23" s="162" t="s">
        <v>24</v>
      </c>
      <c r="D23" s="203"/>
      <c r="E23" s="203"/>
      <c r="F23" s="203"/>
      <c r="G23" s="203"/>
      <c r="H23" s="203"/>
      <c r="I23" s="203"/>
      <c r="J23" s="203"/>
      <c r="K23" s="163">
        <v>920</v>
      </c>
      <c r="L23" s="163"/>
      <c r="M23" s="56">
        <v>10.1</v>
      </c>
      <c r="N23" s="57">
        <f t="shared" si="0"/>
        <v>9.6959999999999997</v>
      </c>
      <c r="O23" s="164">
        <f t="shared" si="1"/>
        <v>10.539130434782608</v>
      </c>
      <c r="P23" s="165"/>
      <c r="Q23" s="166"/>
      <c r="R23" s="166"/>
      <c r="S23" s="167">
        <f t="shared" si="2"/>
        <v>0</v>
      </c>
      <c r="T23" s="168"/>
      <c r="U23" s="169"/>
      <c r="V23" s="219"/>
    </row>
    <row r="24" spans="2:22" ht="18.75" customHeight="1" x14ac:dyDescent="0.25">
      <c r="B24" s="64">
        <v>250</v>
      </c>
      <c r="C24" s="204" t="s">
        <v>25</v>
      </c>
      <c r="D24" s="204"/>
      <c r="E24" s="204"/>
      <c r="F24" s="204"/>
      <c r="G24" s="204"/>
      <c r="H24" s="204"/>
      <c r="I24" s="204"/>
      <c r="J24" s="204"/>
      <c r="K24" s="205">
        <v>600</v>
      </c>
      <c r="L24" s="206"/>
      <c r="M24" s="65">
        <v>7.5</v>
      </c>
      <c r="N24" s="66">
        <f t="shared" si="0"/>
        <v>7.2</v>
      </c>
      <c r="O24" s="207">
        <f t="shared" si="1"/>
        <v>12</v>
      </c>
      <c r="P24" s="208"/>
      <c r="Q24" s="209"/>
      <c r="R24" s="210"/>
      <c r="S24" s="211">
        <f t="shared" si="2"/>
        <v>0</v>
      </c>
      <c r="T24" s="212"/>
      <c r="U24" s="213"/>
      <c r="V24" s="219"/>
    </row>
    <row r="25" spans="2:22" ht="18.75" customHeight="1" x14ac:dyDescent="0.25">
      <c r="B25" s="67">
        <v>305</v>
      </c>
      <c r="C25" s="195" t="s">
        <v>44</v>
      </c>
      <c r="D25" s="195"/>
      <c r="E25" s="195"/>
      <c r="F25" s="195"/>
      <c r="G25" s="195"/>
      <c r="H25" s="195"/>
      <c r="I25" s="195"/>
      <c r="J25" s="195"/>
      <c r="K25" s="196">
        <v>660</v>
      </c>
      <c r="L25" s="196"/>
      <c r="M25" s="68">
        <v>7.7</v>
      </c>
      <c r="N25" s="69">
        <f t="shared" si="0"/>
        <v>7.3920000000000003</v>
      </c>
      <c r="O25" s="197">
        <f t="shared" si="1"/>
        <v>11.2</v>
      </c>
      <c r="P25" s="198"/>
      <c r="Q25" s="199"/>
      <c r="R25" s="199"/>
      <c r="S25" s="200">
        <f t="shared" si="2"/>
        <v>0</v>
      </c>
      <c r="T25" s="201"/>
      <c r="U25" s="202"/>
      <c r="V25" s="219"/>
    </row>
    <row r="26" spans="2:22" ht="18.75" customHeight="1" x14ac:dyDescent="0.25">
      <c r="B26" s="70">
        <v>310</v>
      </c>
      <c r="C26" s="87" t="s">
        <v>26</v>
      </c>
      <c r="D26" s="87"/>
      <c r="E26" s="87"/>
      <c r="F26" s="87"/>
      <c r="G26" s="87"/>
      <c r="H26" s="87"/>
      <c r="I26" s="87"/>
      <c r="J26" s="87"/>
      <c r="K26" s="88">
        <v>740</v>
      </c>
      <c r="L26" s="88"/>
      <c r="M26" s="53">
        <v>9.3000000000000007</v>
      </c>
      <c r="N26" s="54">
        <f t="shared" si="0"/>
        <v>8.9280000000000008</v>
      </c>
      <c r="O26" s="89">
        <f t="shared" si="1"/>
        <v>12.064864864864864</v>
      </c>
      <c r="P26" s="90"/>
      <c r="Q26" s="141"/>
      <c r="R26" s="141"/>
      <c r="S26" s="93">
        <f t="shared" si="2"/>
        <v>0</v>
      </c>
      <c r="T26" s="94"/>
      <c r="U26" s="95"/>
      <c r="V26" s="219"/>
    </row>
    <row r="27" spans="2:22" ht="18.75" customHeight="1" x14ac:dyDescent="0.25">
      <c r="B27" s="55">
        <v>320</v>
      </c>
      <c r="C27" s="162" t="s">
        <v>27</v>
      </c>
      <c r="D27" s="162"/>
      <c r="E27" s="162"/>
      <c r="F27" s="162"/>
      <c r="G27" s="162"/>
      <c r="H27" s="162"/>
      <c r="I27" s="162"/>
      <c r="J27" s="162"/>
      <c r="K27" s="163">
        <v>660</v>
      </c>
      <c r="L27" s="163"/>
      <c r="M27" s="56">
        <v>8.5</v>
      </c>
      <c r="N27" s="57">
        <f t="shared" si="0"/>
        <v>8.16</v>
      </c>
      <c r="O27" s="164">
        <f t="shared" si="1"/>
        <v>12.363636363636363</v>
      </c>
      <c r="P27" s="165"/>
      <c r="Q27" s="166"/>
      <c r="R27" s="166"/>
      <c r="S27" s="167">
        <f t="shared" si="2"/>
        <v>0</v>
      </c>
      <c r="T27" s="168"/>
      <c r="U27" s="169"/>
      <c r="V27" s="219"/>
    </row>
    <row r="28" spans="2:22" ht="18.75" customHeight="1" x14ac:dyDescent="0.25">
      <c r="B28" s="52">
        <v>406</v>
      </c>
      <c r="C28" s="87" t="s">
        <v>49</v>
      </c>
      <c r="D28" s="87"/>
      <c r="E28" s="87"/>
      <c r="F28" s="87"/>
      <c r="G28" s="87"/>
      <c r="H28" s="87"/>
      <c r="I28" s="87"/>
      <c r="J28" s="87"/>
      <c r="K28" s="88">
        <v>595</v>
      </c>
      <c r="L28" s="88"/>
      <c r="M28" s="53">
        <v>9.1999999999999993</v>
      </c>
      <c r="N28" s="54">
        <f t="shared" si="0"/>
        <v>8.831999999999999</v>
      </c>
      <c r="O28" s="89">
        <f t="shared" si="1"/>
        <v>14.843697478991594</v>
      </c>
      <c r="P28" s="90"/>
      <c r="Q28" s="141"/>
      <c r="R28" s="141"/>
      <c r="S28" s="93">
        <f t="shared" si="2"/>
        <v>0</v>
      </c>
      <c r="T28" s="94"/>
      <c r="U28" s="95"/>
      <c r="V28" s="219"/>
    </row>
    <row r="29" spans="2:22" s="29" customFormat="1" ht="18.75" customHeight="1" x14ac:dyDescent="0.25">
      <c r="B29" s="58">
        <v>415</v>
      </c>
      <c r="C29" s="182" t="s">
        <v>38</v>
      </c>
      <c r="D29" s="182"/>
      <c r="E29" s="182"/>
      <c r="F29" s="182"/>
      <c r="G29" s="182"/>
      <c r="H29" s="182"/>
      <c r="I29" s="182"/>
      <c r="J29" s="182"/>
      <c r="K29" s="183">
        <v>990</v>
      </c>
      <c r="L29" s="183"/>
      <c r="M29" s="59">
        <v>9.3000000000000007</v>
      </c>
      <c r="N29" s="60">
        <f t="shared" si="0"/>
        <v>8.9280000000000008</v>
      </c>
      <c r="O29" s="184">
        <f t="shared" si="1"/>
        <v>9.0181818181818176</v>
      </c>
      <c r="P29" s="185"/>
      <c r="Q29" s="186"/>
      <c r="R29" s="186"/>
      <c r="S29" s="187">
        <f t="shared" si="2"/>
        <v>0</v>
      </c>
      <c r="T29" s="188"/>
      <c r="U29" s="189"/>
      <c r="V29" s="219"/>
    </row>
    <row r="30" spans="2:22" ht="18.75" customHeight="1" x14ac:dyDescent="0.25">
      <c r="B30" s="61">
        <v>425</v>
      </c>
      <c r="C30" s="161" t="s">
        <v>28</v>
      </c>
      <c r="D30" s="161"/>
      <c r="E30" s="161"/>
      <c r="F30" s="161"/>
      <c r="G30" s="161"/>
      <c r="H30" s="161"/>
      <c r="I30" s="161"/>
      <c r="J30" s="161"/>
      <c r="K30" s="190">
        <v>850</v>
      </c>
      <c r="L30" s="190"/>
      <c r="M30" s="62">
        <v>10.6</v>
      </c>
      <c r="N30" s="63">
        <f t="shared" si="0"/>
        <v>10.176</v>
      </c>
      <c r="O30" s="191">
        <f t="shared" si="1"/>
        <v>11.971764705882354</v>
      </c>
      <c r="P30" s="192"/>
      <c r="Q30" s="193"/>
      <c r="R30" s="193"/>
      <c r="S30" s="149">
        <f t="shared" si="2"/>
        <v>0</v>
      </c>
      <c r="T30" s="150"/>
      <c r="U30" s="194"/>
      <c r="V30" s="219"/>
    </row>
    <row r="31" spans="2:22" ht="18.75" customHeight="1" x14ac:dyDescent="0.25">
      <c r="B31" s="55">
        <v>430</v>
      </c>
      <c r="C31" s="162" t="s">
        <v>29</v>
      </c>
      <c r="D31" s="162"/>
      <c r="E31" s="162"/>
      <c r="F31" s="162"/>
      <c r="G31" s="162"/>
      <c r="H31" s="162"/>
      <c r="I31" s="162"/>
      <c r="J31" s="162"/>
      <c r="K31" s="163">
        <v>900</v>
      </c>
      <c r="L31" s="163"/>
      <c r="M31" s="56">
        <v>11.1</v>
      </c>
      <c r="N31" s="57">
        <f t="shared" si="0"/>
        <v>10.655999999999999</v>
      </c>
      <c r="O31" s="164">
        <f t="shared" si="1"/>
        <v>11.839999999999998</v>
      </c>
      <c r="P31" s="165"/>
      <c r="Q31" s="166"/>
      <c r="R31" s="166"/>
      <c r="S31" s="167">
        <f t="shared" si="2"/>
        <v>0</v>
      </c>
      <c r="T31" s="168"/>
      <c r="U31" s="169"/>
      <c r="V31" s="219"/>
    </row>
    <row r="32" spans="2:22" ht="18.75" customHeight="1" x14ac:dyDescent="0.25">
      <c r="B32" s="52">
        <v>500</v>
      </c>
      <c r="C32" s="87" t="s">
        <v>30</v>
      </c>
      <c r="D32" s="87"/>
      <c r="E32" s="87"/>
      <c r="F32" s="87"/>
      <c r="G32" s="87"/>
      <c r="H32" s="87"/>
      <c r="I32" s="87"/>
      <c r="J32" s="87"/>
      <c r="K32" s="88">
        <v>880</v>
      </c>
      <c r="L32" s="88"/>
      <c r="M32" s="53">
        <v>8.9</v>
      </c>
      <c r="N32" s="54">
        <f t="shared" si="0"/>
        <v>8.5440000000000005</v>
      </c>
      <c r="O32" s="89">
        <f t="shared" si="1"/>
        <v>9.709090909090909</v>
      </c>
      <c r="P32" s="90"/>
      <c r="Q32" s="141"/>
      <c r="R32" s="141"/>
      <c r="S32" s="93">
        <f t="shared" si="2"/>
        <v>0</v>
      </c>
      <c r="T32" s="94"/>
      <c r="U32" s="95"/>
      <c r="V32" s="219"/>
    </row>
    <row r="33" spans="2:22" ht="18.75" customHeight="1" x14ac:dyDescent="0.25">
      <c r="B33" s="55">
        <v>510</v>
      </c>
      <c r="C33" s="162" t="s">
        <v>31</v>
      </c>
      <c r="D33" s="162"/>
      <c r="E33" s="162"/>
      <c r="F33" s="162"/>
      <c r="G33" s="162"/>
      <c r="H33" s="162"/>
      <c r="I33" s="162"/>
      <c r="J33" s="162"/>
      <c r="K33" s="163">
        <v>575</v>
      </c>
      <c r="L33" s="163"/>
      <c r="M33" s="56">
        <v>10.6</v>
      </c>
      <c r="N33" s="57">
        <f t="shared" si="0"/>
        <v>10.176</v>
      </c>
      <c r="O33" s="164">
        <f t="shared" si="1"/>
        <v>17.697391304347825</v>
      </c>
      <c r="P33" s="165"/>
      <c r="Q33" s="166"/>
      <c r="R33" s="166"/>
      <c r="S33" s="167">
        <f t="shared" si="2"/>
        <v>0</v>
      </c>
      <c r="T33" s="168"/>
      <c r="U33" s="169"/>
      <c r="V33" s="219"/>
    </row>
    <row r="34" spans="2:22" ht="18.75" customHeight="1" x14ac:dyDescent="0.25">
      <c r="B34" s="52">
        <v>520</v>
      </c>
      <c r="C34" s="87" t="s">
        <v>32</v>
      </c>
      <c r="D34" s="87"/>
      <c r="E34" s="87"/>
      <c r="F34" s="87"/>
      <c r="G34" s="87"/>
      <c r="H34" s="87"/>
      <c r="I34" s="87"/>
      <c r="J34" s="87"/>
      <c r="K34" s="88">
        <v>620</v>
      </c>
      <c r="L34" s="88"/>
      <c r="M34" s="53">
        <v>9.9</v>
      </c>
      <c r="N34" s="54">
        <f t="shared" si="0"/>
        <v>9.5039999999999996</v>
      </c>
      <c r="O34" s="89">
        <f t="shared" si="1"/>
        <v>15.329032258064515</v>
      </c>
      <c r="P34" s="90"/>
      <c r="Q34" s="141"/>
      <c r="R34" s="141"/>
      <c r="S34" s="93">
        <f t="shared" si="2"/>
        <v>0</v>
      </c>
      <c r="T34" s="94"/>
      <c r="U34" s="95"/>
      <c r="V34" s="219"/>
    </row>
    <row r="35" spans="2:22" ht="18.75" customHeight="1" x14ac:dyDescent="0.25">
      <c r="B35" s="55">
        <v>525</v>
      </c>
      <c r="C35" s="162" t="s">
        <v>45</v>
      </c>
      <c r="D35" s="162"/>
      <c r="E35" s="162"/>
      <c r="F35" s="162"/>
      <c r="G35" s="162"/>
      <c r="H35" s="162"/>
      <c r="I35" s="162"/>
      <c r="J35" s="162"/>
      <c r="K35" s="163">
        <v>670</v>
      </c>
      <c r="L35" s="163"/>
      <c r="M35" s="56">
        <v>9.6999999999999993</v>
      </c>
      <c r="N35" s="57">
        <f t="shared" si="0"/>
        <v>9.3119999999999994</v>
      </c>
      <c r="O35" s="164">
        <f t="shared" si="1"/>
        <v>13.898507462686567</v>
      </c>
      <c r="P35" s="165"/>
      <c r="Q35" s="166"/>
      <c r="R35" s="166"/>
      <c r="S35" s="167">
        <f t="shared" si="2"/>
        <v>0</v>
      </c>
      <c r="T35" s="168"/>
      <c r="U35" s="169"/>
      <c r="V35" s="219"/>
    </row>
    <row r="36" spans="2:22" ht="18.75" customHeight="1" x14ac:dyDescent="0.25">
      <c r="B36" s="52">
        <v>530</v>
      </c>
      <c r="C36" s="87" t="s">
        <v>39</v>
      </c>
      <c r="D36" s="87"/>
      <c r="E36" s="87"/>
      <c r="F36" s="87"/>
      <c r="G36" s="87"/>
      <c r="H36" s="87"/>
      <c r="I36" s="87"/>
      <c r="J36" s="87"/>
      <c r="K36" s="88">
        <v>425</v>
      </c>
      <c r="L36" s="88"/>
      <c r="M36" s="71">
        <v>8</v>
      </c>
      <c r="N36" s="72">
        <f t="shared" si="0"/>
        <v>7.68</v>
      </c>
      <c r="O36" s="89">
        <f t="shared" ref="O36:O37" si="3">N36*1000/K36</f>
        <v>18.070588235294117</v>
      </c>
      <c r="P36" s="90"/>
      <c r="Q36" s="91"/>
      <c r="R36" s="92"/>
      <c r="S36" s="93">
        <f t="shared" ref="S36:S37" si="4">ROUND((Q36*N36),2)</f>
        <v>0</v>
      </c>
      <c r="T36" s="94"/>
      <c r="U36" s="95"/>
      <c r="V36" s="219"/>
    </row>
    <row r="37" spans="2:22" ht="18.75" customHeight="1" x14ac:dyDescent="0.25">
      <c r="B37" s="55">
        <v>590</v>
      </c>
      <c r="C37" s="162" t="s">
        <v>46</v>
      </c>
      <c r="D37" s="162"/>
      <c r="E37" s="162"/>
      <c r="F37" s="162"/>
      <c r="G37" s="162"/>
      <c r="H37" s="162"/>
      <c r="I37" s="162"/>
      <c r="J37" s="162"/>
      <c r="K37" s="163">
        <v>585</v>
      </c>
      <c r="L37" s="163"/>
      <c r="M37" s="73">
        <v>11.1</v>
      </c>
      <c r="N37" s="74">
        <f t="shared" si="0"/>
        <v>10.655999999999999</v>
      </c>
      <c r="O37" s="164">
        <f t="shared" si="3"/>
        <v>18.215384615384611</v>
      </c>
      <c r="P37" s="165"/>
      <c r="Q37" s="180"/>
      <c r="R37" s="181"/>
      <c r="S37" s="167">
        <f t="shared" si="4"/>
        <v>0</v>
      </c>
      <c r="T37" s="168"/>
      <c r="U37" s="169"/>
      <c r="V37" s="219"/>
    </row>
    <row r="38" spans="2:22" ht="18.75" customHeight="1" x14ac:dyDescent="0.25">
      <c r="B38" s="52">
        <v>600</v>
      </c>
      <c r="C38" s="87" t="s">
        <v>50</v>
      </c>
      <c r="D38" s="87"/>
      <c r="E38" s="87"/>
      <c r="F38" s="87"/>
      <c r="G38" s="87"/>
      <c r="H38" s="87"/>
      <c r="I38" s="87"/>
      <c r="J38" s="87"/>
      <c r="K38" s="88">
        <v>260</v>
      </c>
      <c r="L38" s="88"/>
      <c r="M38" s="71">
        <v>10</v>
      </c>
      <c r="N38" s="72">
        <f t="shared" ref="N38" si="5">(M38-(M38*4/100))</f>
        <v>9.6</v>
      </c>
      <c r="O38" s="89">
        <f>N38*1000/K38</f>
        <v>36.92307692307692</v>
      </c>
      <c r="P38" s="90"/>
      <c r="Q38" s="91"/>
      <c r="R38" s="92"/>
      <c r="S38" s="93">
        <f t="shared" ref="S38" si="6">ROUND((Q38*N38),2)</f>
        <v>0</v>
      </c>
      <c r="T38" s="94"/>
      <c r="U38" s="95"/>
      <c r="V38" s="219"/>
    </row>
    <row r="39" spans="2:22" ht="18.75" customHeight="1" thickBot="1" x14ac:dyDescent="0.3">
      <c r="B39" s="75">
        <v>700</v>
      </c>
      <c r="C39" s="170" t="s">
        <v>51</v>
      </c>
      <c r="D39" s="170"/>
      <c r="E39" s="170"/>
      <c r="F39" s="170"/>
      <c r="G39" s="170"/>
      <c r="H39" s="170"/>
      <c r="I39" s="170"/>
      <c r="J39" s="170"/>
      <c r="K39" s="171">
        <v>380</v>
      </c>
      <c r="L39" s="172"/>
      <c r="M39" s="76">
        <v>5.9</v>
      </c>
      <c r="N39" s="77">
        <f t="shared" si="0"/>
        <v>5.6640000000000006</v>
      </c>
      <c r="O39" s="173">
        <f t="shared" si="1"/>
        <v>14.905263157894739</v>
      </c>
      <c r="P39" s="174"/>
      <c r="Q39" s="175"/>
      <c r="R39" s="176"/>
      <c r="S39" s="177">
        <f t="shared" si="2"/>
        <v>0</v>
      </c>
      <c r="T39" s="178"/>
      <c r="U39" s="179"/>
      <c r="V39" s="219"/>
    </row>
    <row r="40" spans="2:22" ht="20.25" customHeight="1" x14ac:dyDescent="0.25">
      <c r="B40" s="30"/>
      <c r="C40" s="31"/>
      <c r="D40" s="31"/>
      <c r="E40" s="31"/>
      <c r="F40" s="31"/>
      <c r="G40" s="31"/>
      <c r="H40" s="31"/>
      <c r="I40" s="31"/>
      <c r="J40" s="31"/>
      <c r="K40" s="32"/>
      <c r="L40" s="32"/>
      <c r="M40" s="33"/>
      <c r="N40" s="33"/>
      <c r="O40" s="46"/>
      <c r="P40" s="46"/>
      <c r="Q40" s="5"/>
      <c r="R40" s="5"/>
      <c r="S40" s="47"/>
      <c r="T40" s="47"/>
      <c r="U40" s="47"/>
      <c r="V40" s="219"/>
    </row>
    <row r="41" spans="2:22" ht="20.25" customHeight="1" thickBot="1" x14ac:dyDescent="0.3">
      <c r="B41" s="30"/>
      <c r="C41" s="31"/>
      <c r="D41" s="31"/>
      <c r="E41" s="31"/>
      <c r="F41" s="31"/>
      <c r="G41" s="31"/>
      <c r="H41" s="31"/>
      <c r="I41" s="31"/>
      <c r="J41" s="31"/>
      <c r="K41" s="32"/>
      <c r="L41" s="32"/>
      <c r="M41" s="33"/>
      <c r="N41" s="33"/>
      <c r="O41" s="46"/>
      <c r="P41" s="46"/>
      <c r="Q41" s="5"/>
      <c r="R41" s="5"/>
      <c r="S41" s="47"/>
      <c r="T41" s="47"/>
      <c r="U41" s="47"/>
      <c r="V41" s="219"/>
    </row>
    <row r="42" spans="2:22" ht="18.75" customHeight="1" x14ac:dyDescent="0.25">
      <c r="B42" s="78">
        <v>140</v>
      </c>
      <c r="C42" s="153" t="s">
        <v>54</v>
      </c>
      <c r="D42" s="153"/>
      <c r="E42" s="153"/>
      <c r="F42" s="153"/>
      <c r="G42" s="153"/>
      <c r="H42" s="153"/>
      <c r="I42" s="153"/>
      <c r="J42" s="153"/>
      <c r="K42" s="154">
        <v>480</v>
      </c>
      <c r="L42" s="154"/>
      <c r="M42" s="79">
        <v>9.3000000000000007</v>
      </c>
      <c r="N42" s="80">
        <f t="shared" ref="N42:N50" si="7">(M42-(M42*4/100))</f>
        <v>8.9280000000000008</v>
      </c>
      <c r="O42" s="155">
        <f t="shared" ref="O42:O49" si="8">N42*1000/K42</f>
        <v>18.600000000000001</v>
      </c>
      <c r="P42" s="156"/>
      <c r="Q42" s="157"/>
      <c r="R42" s="157"/>
      <c r="S42" s="158">
        <f t="shared" ref="S42:S49" si="9">ROUND((Q42*N42),2)</f>
        <v>0</v>
      </c>
      <c r="T42" s="159"/>
      <c r="U42" s="160"/>
      <c r="V42" s="219"/>
    </row>
    <row r="43" spans="2:22" ht="18.75" customHeight="1" x14ac:dyDescent="0.25">
      <c r="B43" s="81">
        <v>185</v>
      </c>
      <c r="C43" s="161" t="s">
        <v>55</v>
      </c>
      <c r="D43" s="161"/>
      <c r="E43" s="161"/>
      <c r="F43" s="161"/>
      <c r="G43" s="161"/>
      <c r="H43" s="161"/>
      <c r="I43" s="161"/>
      <c r="J43" s="161"/>
      <c r="K43" s="88">
        <v>440</v>
      </c>
      <c r="L43" s="88"/>
      <c r="M43" s="53">
        <v>8.6999999999999993</v>
      </c>
      <c r="N43" s="54">
        <f t="shared" si="7"/>
        <v>8.3519999999999985</v>
      </c>
      <c r="O43" s="89">
        <f t="shared" si="8"/>
        <v>18.981818181818177</v>
      </c>
      <c r="P43" s="90"/>
      <c r="Q43" s="141"/>
      <c r="R43" s="141"/>
      <c r="S43" s="93">
        <f t="shared" si="9"/>
        <v>0</v>
      </c>
      <c r="T43" s="94"/>
      <c r="U43" s="142"/>
      <c r="V43" s="219"/>
    </row>
    <row r="44" spans="2:22" ht="18.75" customHeight="1" x14ac:dyDescent="0.25">
      <c r="B44" s="82">
        <v>190</v>
      </c>
      <c r="C44" s="152" t="s">
        <v>56</v>
      </c>
      <c r="D44" s="152"/>
      <c r="E44" s="152"/>
      <c r="F44" s="152"/>
      <c r="G44" s="152"/>
      <c r="H44" s="152"/>
      <c r="I44" s="152"/>
      <c r="J44" s="152"/>
      <c r="K44" s="146">
        <v>360</v>
      </c>
      <c r="L44" s="146"/>
      <c r="M44" s="83">
        <v>7.8</v>
      </c>
      <c r="N44" s="84">
        <f t="shared" si="7"/>
        <v>7.4879999999999995</v>
      </c>
      <c r="O44" s="127">
        <f t="shared" si="8"/>
        <v>20.8</v>
      </c>
      <c r="P44" s="128"/>
      <c r="Q44" s="129"/>
      <c r="R44" s="129"/>
      <c r="S44" s="130">
        <f t="shared" si="9"/>
        <v>0</v>
      </c>
      <c r="T44" s="131"/>
      <c r="U44" s="132"/>
      <c r="V44" s="219"/>
    </row>
    <row r="45" spans="2:22" ht="18.75" customHeight="1" x14ac:dyDescent="0.25">
      <c r="B45" s="81">
        <v>255</v>
      </c>
      <c r="C45" s="87" t="s">
        <v>57</v>
      </c>
      <c r="D45" s="87"/>
      <c r="E45" s="87"/>
      <c r="F45" s="87"/>
      <c r="G45" s="87"/>
      <c r="H45" s="87"/>
      <c r="I45" s="87"/>
      <c r="J45" s="87"/>
      <c r="K45" s="147">
        <v>900</v>
      </c>
      <c r="L45" s="148"/>
      <c r="M45" s="53">
        <v>8.9</v>
      </c>
      <c r="N45" s="54">
        <f t="shared" si="7"/>
        <v>8.5440000000000005</v>
      </c>
      <c r="O45" s="89">
        <f t="shared" si="8"/>
        <v>9.4933333333333341</v>
      </c>
      <c r="P45" s="90"/>
      <c r="Q45" s="91"/>
      <c r="R45" s="92"/>
      <c r="S45" s="93">
        <f t="shared" si="9"/>
        <v>0</v>
      </c>
      <c r="T45" s="94"/>
      <c r="U45" s="142"/>
      <c r="V45" s="219"/>
    </row>
    <row r="46" spans="2:22" ht="18.75" customHeight="1" x14ac:dyDescent="0.25">
      <c r="B46" s="82">
        <v>260</v>
      </c>
      <c r="C46" s="145" t="s">
        <v>58</v>
      </c>
      <c r="D46" s="145"/>
      <c r="E46" s="145"/>
      <c r="F46" s="145"/>
      <c r="G46" s="145"/>
      <c r="H46" s="145"/>
      <c r="I46" s="145"/>
      <c r="J46" s="145"/>
      <c r="K46" s="146">
        <v>730</v>
      </c>
      <c r="L46" s="146"/>
      <c r="M46" s="83">
        <v>12</v>
      </c>
      <c r="N46" s="84">
        <f t="shared" si="7"/>
        <v>11.52</v>
      </c>
      <c r="O46" s="127">
        <f t="shared" si="8"/>
        <v>15.780821917808218</v>
      </c>
      <c r="P46" s="128"/>
      <c r="Q46" s="129"/>
      <c r="R46" s="129"/>
      <c r="S46" s="130">
        <f t="shared" si="9"/>
        <v>0</v>
      </c>
      <c r="T46" s="131"/>
      <c r="U46" s="132"/>
      <c r="V46" s="219"/>
    </row>
    <row r="47" spans="2:22" ht="18.75" customHeight="1" x14ac:dyDescent="0.25">
      <c r="B47" s="81">
        <v>515</v>
      </c>
      <c r="C47" s="87" t="s">
        <v>59</v>
      </c>
      <c r="D47" s="87"/>
      <c r="E47" s="87"/>
      <c r="F47" s="87"/>
      <c r="G47" s="87"/>
      <c r="H47" s="87"/>
      <c r="I47" s="87"/>
      <c r="J47" s="87"/>
      <c r="K47" s="88">
        <v>620</v>
      </c>
      <c r="L47" s="88"/>
      <c r="M47" s="53">
        <v>10</v>
      </c>
      <c r="N47" s="54">
        <f t="shared" si="7"/>
        <v>9.6</v>
      </c>
      <c r="O47" s="89">
        <f t="shared" si="8"/>
        <v>15.483870967741936</v>
      </c>
      <c r="P47" s="90"/>
      <c r="Q47" s="141"/>
      <c r="R47" s="141"/>
      <c r="S47" s="149">
        <f t="shared" si="9"/>
        <v>0</v>
      </c>
      <c r="T47" s="150"/>
      <c r="U47" s="151"/>
      <c r="V47" s="219"/>
    </row>
    <row r="48" spans="2:22" ht="18.75" customHeight="1" x14ac:dyDescent="0.25">
      <c r="B48" s="82">
        <v>570</v>
      </c>
      <c r="C48" s="145" t="s">
        <v>60</v>
      </c>
      <c r="D48" s="145"/>
      <c r="E48" s="145"/>
      <c r="F48" s="145"/>
      <c r="G48" s="145"/>
      <c r="H48" s="145"/>
      <c r="I48" s="145"/>
      <c r="J48" s="145"/>
      <c r="K48" s="146">
        <v>370</v>
      </c>
      <c r="L48" s="146"/>
      <c r="M48" s="83">
        <v>9.9</v>
      </c>
      <c r="N48" s="84">
        <f t="shared" si="7"/>
        <v>9.5039999999999996</v>
      </c>
      <c r="O48" s="127">
        <f t="shared" si="8"/>
        <v>25.686486486486487</v>
      </c>
      <c r="P48" s="128"/>
      <c r="Q48" s="129"/>
      <c r="R48" s="129"/>
      <c r="S48" s="130">
        <f t="shared" si="9"/>
        <v>0</v>
      </c>
      <c r="T48" s="131"/>
      <c r="U48" s="132"/>
      <c r="V48" s="219"/>
    </row>
    <row r="49" spans="1:22" ht="18.75" customHeight="1" x14ac:dyDescent="0.25">
      <c r="B49" s="81">
        <v>625</v>
      </c>
      <c r="C49" s="87" t="s">
        <v>61</v>
      </c>
      <c r="D49" s="87"/>
      <c r="E49" s="87"/>
      <c r="F49" s="87"/>
      <c r="G49" s="87"/>
      <c r="H49" s="87"/>
      <c r="I49" s="87"/>
      <c r="J49" s="87"/>
      <c r="K49" s="147">
        <v>280</v>
      </c>
      <c r="L49" s="148"/>
      <c r="M49" s="53">
        <v>10.1</v>
      </c>
      <c r="N49" s="54">
        <f t="shared" si="7"/>
        <v>9.6959999999999997</v>
      </c>
      <c r="O49" s="89">
        <f t="shared" si="8"/>
        <v>34.628571428571426</v>
      </c>
      <c r="P49" s="90"/>
      <c r="Q49" s="91"/>
      <c r="R49" s="92"/>
      <c r="S49" s="93">
        <f t="shared" si="9"/>
        <v>0</v>
      </c>
      <c r="T49" s="94"/>
      <c r="U49" s="142"/>
      <c r="V49" s="219"/>
    </row>
    <row r="50" spans="1:22" ht="18.75" customHeight="1" x14ac:dyDescent="0.25">
      <c r="B50" s="82">
        <v>650</v>
      </c>
      <c r="C50" s="125" t="s">
        <v>62</v>
      </c>
      <c r="D50" s="125"/>
      <c r="E50" s="125"/>
      <c r="F50" s="125"/>
      <c r="G50" s="125"/>
      <c r="H50" s="125"/>
      <c r="I50" s="125"/>
      <c r="J50" s="125"/>
      <c r="K50" s="126">
        <v>432</v>
      </c>
      <c r="L50" s="126"/>
      <c r="M50" s="83">
        <v>11.4</v>
      </c>
      <c r="N50" s="84">
        <f t="shared" si="7"/>
        <v>10.944000000000001</v>
      </c>
      <c r="O50" s="127">
        <f>IF(K50=0,"",(N50*1000/K50))</f>
        <v>25.333333333333332</v>
      </c>
      <c r="P50" s="128"/>
      <c r="Q50" s="129"/>
      <c r="R50" s="129"/>
      <c r="S50" s="130">
        <f>ROUND((Q50*N50),2)</f>
        <v>0</v>
      </c>
      <c r="T50" s="131"/>
      <c r="U50" s="132"/>
      <c r="V50" s="219"/>
    </row>
    <row r="51" spans="1:22" ht="18.75" customHeight="1" x14ac:dyDescent="0.25">
      <c r="B51" s="85">
        <v>725</v>
      </c>
      <c r="C51" s="143" t="s">
        <v>63</v>
      </c>
      <c r="D51" s="143"/>
      <c r="E51" s="143"/>
      <c r="F51" s="143"/>
      <c r="G51" s="143"/>
      <c r="H51" s="143"/>
      <c r="I51" s="143"/>
      <c r="J51" s="143"/>
      <c r="K51" s="144">
        <v>200</v>
      </c>
      <c r="L51" s="144"/>
      <c r="M51" s="71">
        <v>9.6</v>
      </c>
      <c r="N51" s="54">
        <f t="shared" ref="N51:N52" si="10">(M51-(M51*4/100))</f>
        <v>9.2159999999999993</v>
      </c>
      <c r="O51" s="89">
        <f>IF(K51=0,"",(N51*1000/K51))</f>
        <v>46.08</v>
      </c>
      <c r="P51" s="90"/>
      <c r="Q51" s="141"/>
      <c r="R51" s="141"/>
      <c r="S51" s="93">
        <f>ROUND((Q51*N51),2)</f>
        <v>0</v>
      </c>
      <c r="T51" s="94"/>
      <c r="U51" s="142"/>
      <c r="V51" s="219"/>
    </row>
    <row r="52" spans="1:22" ht="18.75" customHeight="1" thickBot="1" x14ac:dyDescent="0.3">
      <c r="B52" s="39" t="s">
        <v>43</v>
      </c>
      <c r="C52" s="133" t="s">
        <v>42</v>
      </c>
      <c r="D52" s="133"/>
      <c r="E52" s="133"/>
      <c r="F52" s="133"/>
      <c r="G52" s="133"/>
      <c r="H52" s="133"/>
      <c r="I52" s="133"/>
      <c r="J52" s="133"/>
      <c r="K52" s="134"/>
      <c r="L52" s="134"/>
      <c r="M52" s="40"/>
      <c r="N52" s="41">
        <f t="shared" si="10"/>
        <v>0</v>
      </c>
      <c r="O52" s="135" t="str">
        <f>IF(K52=0,"",(N52*1000/K52))</f>
        <v/>
      </c>
      <c r="P52" s="136"/>
      <c r="Q52" s="137"/>
      <c r="R52" s="137"/>
      <c r="S52" s="138">
        <f t="shared" ref="S52" si="11">ROUND((Q52*N52),2)</f>
        <v>0</v>
      </c>
      <c r="T52" s="139"/>
      <c r="U52" s="140"/>
      <c r="V52" s="219"/>
    </row>
    <row r="53" spans="1:22" ht="24.75" customHeight="1" x14ac:dyDescent="0.25">
      <c r="B53" s="17"/>
      <c r="C53" s="108" t="s">
        <v>33</v>
      </c>
      <c r="D53" s="108"/>
      <c r="E53" s="108"/>
      <c r="F53" s="108"/>
      <c r="G53" s="108"/>
      <c r="H53" s="108"/>
      <c r="I53" s="108"/>
      <c r="J53" s="17"/>
      <c r="K53" s="17"/>
      <c r="L53" s="17"/>
      <c r="M53" s="109" t="s">
        <v>34</v>
      </c>
      <c r="N53" s="110"/>
      <c r="O53" s="110"/>
      <c r="P53" s="111"/>
      <c r="Q53" s="112"/>
      <c r="R53" s="113"/>
      <c r="S53" s="114">
        <f>IF(AND(Q54&lt;10,Q54&gt;0),7,0)</f>
        <v>0</v>
      </c>
      <c r="T53" s="115"/>
      <c r="U53" s="116"/>
      <c r="V53" s="219"/>
    </row>
    <row r="54" spans="1:22" ht="17.25" customHeight="1" x14ac:dyDescent="0.25">
      <c r="B54" s="17"/>
      <c r="C54" s="34"/>
      <c r="D54" s="34"/>
      <c r="E54" s="34"/>
      <c r="F54" s="34"/>
      <c r="G54" s="34"/>
      <c r="H54" s="34"/>
      <c r="I54" s="34"/>
      <c r="J54" s="17"/>
      <c r="K54" s="17"/>
      <c r="L54" s="17"/>
      <c r="M54" s="117" t="s">
        <v>4</v>
      </c>
      <c r="N54" s="118"/>
      <c r="O54" s="118"/>
      <c r="P54" s="119"/>
      <c r="Q54" s="120">
        <f>SUM(Q15:R52)</f>
        <v>0</v>
      </c>
      <c r="R54" s="121"/>
      <c r="S54" s="122">
        <f>SUM(S15:U52)+S53</f>
        <v>0</v>
      </c>
      <c r="T54" s="123"/>
      <c r="U54" s="124"/>
      <c r="V54" s="219"/>
    </row>
    <row r="55" spans="1:22" ht="21.75" customHeight="1" x14ac:dyDescent="0.25">
      <c r="B55" s="17"/>
      <c r="C55" s="6"/>
      <c r="D55" s="6"/>
      <c r="E55" s="6"/>
      <c r="F55" s="6"/>
      <c r="G55" s="6"/>
      <c r="H55" s="6"/>
      <c r="I55" s="6"/>
      <c r="J55" s="35"/>
      <c r="K55" s="17"/>
      <c r="L55" s="17"/>
      <c r="M55" s="98"/>
      <c r="N55" s="98"/>
      <c r="O55" s="98"/>
      <c r="P55" s="98"/>
      <c r="Q55" s="100"/>
      <c r="R55" s="100"/>
      <c r="S55" s="102"/>
      <c r="T55" s="102"/>
      <c r="U55" s="102"/>
      <c r="V55" s="219"/>
    </row>
    <row r="56" spans="1:22" ht="21.75" customHeight="1" x14ac:dyDescent="0.25">
      <c r="B56" s="17"/>
      <c r="C56" s="7"/>
      <c r="D56" s="7"/>
      <c r="E56" s="7"/>
      <c r="F56" s="7"/>
      <c r="G56" s="7"/>
      <c r="H56" s="7"/>
      <c r="I56" s="6"/>
      <c r="J56" s="36"/>
      <c r="K56" s="17"/>
      <c r="L56" s="17"/>
      <c r="M56" s="99"/>
      <c r="N56" s="99"/>
      <c r="O56" s="99"/>
      <c r="P56" s="99"/>
      <c r="Q56" s="101"/>
      <c r="R56" s="101"/>
      <c r="S56" s="103"/>
      <c r="T56" s="103"/>
      <c r="U56" s="103"/>
      <c r="V56" s="219"/>
    </row>
    <row r="57" spans="1:22" ht="10.5" customHeight="1" x14ac:dyDescent="0.25">
      <c r="B57" s="17"/>
      <c r="C57" s="8"/>
      <c r="D57" s="8"/>
      <c r="E57" s="8"/>
      <c r="F57" s="8"/>
      <c r="G57" s="8"/>
      <c r="H57" s="8"/>
      <c r="I57" s="8"/>
      <c r="J57" s="17"/>
      <c r="K57" s="17"/>
      <c r="L57" s="17"/>
      <c r="M57" s="37"/>
      <c r="N57" s="37"/>
      <c r="O57" s="37"/>
      <c r="P57" s="37"/>
      <c r="Q57" s="5"/>
      <c r="R57" s="5"/>
      <c r="S57" s="9"/>
      <c r="T57" s="9"/>
      <c r="U57" s="9"/>
      <c r="V57" s="28"/>
    </row>
    <row r="58" spans="1:22" ht="13.5" customHeight="1" x14ac:dyDescent="0.35">
      <c r="A58" s="104"/>
      <c r="B58" s="105"/>
      <c r="C58" s="106" t="s">
        <v>35</v>
      </c>
      <c r="D58" s="106"/>
      <c r="E58" s="106"/>
      <c r="F58" s="42"/>
      <c r="G58" s="42"/>
      <c r="H58" s="42"/>
      <c r="I58" s="42"/>
      <c r="J58" s="42"/>
      <c r="K58" s="43"/>
      <c r="L58" s="42"/>
      <c r="M58" s="42"/>
      <c r="N58" s="42"/>
      <c r="O58" s="42"/>
      <c r="P58" s="107" t="s">
        <v>40</v>
      </c>
      <c r="Q58" s="107"/>
      <c r="R58" s="107"/>
      <c r="S58" s="107"/>
      <c r="T58" s="107"/>
      <c r="U58" s="107"/>
      <c r="V58" s="107"/>
    </row>
    <row r="59" spans="1:22" ht="15" customHeight="1" x14ac:dyDescent="0.35">
      <c r="A59" s="104"/>
      <c r="B59" s="105"/>
      <c r="C59" s="106" t="s">
        <v>36</v>
      </c>
      <c r="D59" s="106"/>
      <c r="E59" s="106"/>
      <c r="F59" s="44"/>
      <c r="G59" s="45" t="s">
        <v>41</v>
      </c>
      <c r="H59" s="45"/>
      <c r="I59" s="45"/>
      <c r="J59" s="45"/>
      <c r="K59" s="43"/>
      <c r="L59" s="97" t="s">
        <v>5</v>
      </c>
      <c r="M59" s="97"/>
      <c r="N59" s="97"/>
      <c r="O59" s="97"/>
      <c r="P59" s="107"/>
      <c r="Q59" s="107"/>
      <c r="R59" s="107"/>
      <c r="S59" s="107"/>
      <c r="T59" s="107"/>
      <c r="U59" s="107"/>
      <c r="V59" s="107"/>
    </row>
    <row r="60" spans="1:22" ht="6.75" customHeight="1" x14ac:dyDescent="0.25">
      <c r="B60" s="11"/>
      <c r="C60" s="11"/>
      <c r="D60" s="11"/>
      <c r="E60" s="11"/>
      <c r="F60" s="11"/>
      <c r="G60" s="11"/>
      <c r="H60" s="11"/>
      <c r="I60" s="11"/>
      <c r="J60" s="11"/>
      <c r="K60" s="11"/>
      <c r="L60" s="11"/>
      <c r="M60" s="11"/>
      <c r="N60" s="11"/>
      <c r="O60" s="11"/>
      <c r="P60" s="11"/>
      <c r="Q60" s="11"/>
      <c r="R60" s="11"/>
      <c r="S60" s="11"/>
      <c r="T60" s="11"/>
      <c r="U60" s="11"/>
      <c r="V60" s="38"/>
    </row>
    <row r="61" spans="1:22" ht="32.25" customHeight="1" x14ac:dyDescent="0.25">
      <c r="C61" s="96" t="s">
        <v>52</v>
      </c>
      <c r="D61" s="96"/>
      <c r="E61" s="96"/>
      <c r="F61" s="96"/>
      <c r="G61" s="96"/>
      <c r="H61" s="96"/>
      <c r="I61" s="96"/>
      <c r="J61" s="96"/>
      <c r="K61" s="96"/>
      <c r="L61" s="96"/>
      <c r="M61" s="96"/>
      <c r="N61" s="96"/>
      <c r="O61" s="96"/>
      <c r="P61" s="96"/>
      <c r="Q61" s="96"/>
      <c r="R61" s="96"/>
      <c r="S61" s="96"/>
      <c r="T61" s="96"/>
      <c r="U61" s="96"/>
      <c r="V61" s="96"/>
    </row>
  </sheetData>
  <sheetProtection insertRows="0"/>
  <mergeCells count="217">
    <mergeCell ref="F9:V9"/>
    <mergeCell ref="F10:V10"/>
    <mergeCell ref="F11:H11"/>
    <mergeCell ref="J11:V11"/>
    <mergeCell ref="F12:I12"/>
    <mergeCell ref="K12:M12"/>
    <mergeCell ref="P12:V12"/>
    <mergeCell ref="F6:H6"/>
    <mergeCell ref="J6:L6"/>
    <mergeCell ref="M6:P6"/>
    <mergeCell ref="Q6:S6"/>
    <mergeCell ref="T6:U6"/>
    <mergeCell ref="C14:J14"/>
    <mergeCell ref="K14:L14"/>
    <mergeCell ref="M14:P14"/>
    <mergeCell ref="Q14:R14"/>
    <mergeCell ref="S14:U14"/>
    <mergeCell ref="C15:J15"/>
    <mergeCell ref="K15:L15"/>
    <mergeCell ref="O15:P15"/>
    <mergeCell ref="Q15:R15"/>
    <mergeCell ref="S15:U15"/>
    <mergeCell ref="S17:U17"/>
    <mergeCell ref="C18:J18"/>
    <mergeCell ref="K18:L18"/>
    <mergeCell ref="O18:P18"/>
    <mergeCell ref="Q18:R18"/>
    <mergeCell ref="S18:U18"/>
    <mergeCell ref="V15:V56"/>
    <mergeCell ref="C16:J16"/>
    <mergeCell ref="K16:L16"/>
    <mergeCell ref="O16:P16"/>
    <mergeCell ref="Q16:R16"/>
    <mergeCell ref="S16:U16"/>
    <mergeCell ref="C17:J17"/>
    <mergeCell ref="K17:L17"/>
    <mergeCell ref="O17:P17"/>
    <mergeCell ref="Q17:R17"/>
    <mergeCell ref="C19:J19"/>
    <mergeCell ref="K19:L19"/>
    <mergeCell ref="O19:P19"/>
    <mergeCell ref="Q19:R19"/>
    <mergeCell ref="S19:U19"/>
    <mergeCell ref="C20:J20"/>
    <mergeCell ref="K20:L20"/>
    <mergeCell ref="O20:P20"/>
    <mergeCell ref="Q20:R20"/>
    <mergeCell ref="S20:U20"/>
    <mergeCell ref="C21:J21"/>
    <mergeCell ref="K21:L21"/>
    <mergeCell ref="O21:P21"/>
    <mergeCell ref="Q21:R21"/>
    <mergeCell ref="S21:U21"/>
    <mergeCell ref="C22:J22"/>
    <mergeCell ref="K22:L22"/>
    <mergeCell ref="O22:P22"/>
    <mergeCell ref="Q22:R22"/>
    <mergeCell ref="S22:U22"/>
    <mergeCell ref="C23:J23"/>
    <mergeCell ref="K23:L23"/>
    <mergeCell ref="O23:P23"/>
    <mergeCell ref="Q23:R23"/>
    <mergeCell ref="S23:U23"/>
    <mergeCell ref="C24:J24"/>
    <mergeCell ref="K24:L24"/>
    <mergeCell ref="O24:P24"/>
    <mergeCell ref="Q24:R24"/>
    <mergeCell ref="S24:U24"/>
    <mergeCell ref="C25:J25"/>
    <mergeCell ref="K25:L25"/>
    <mergeCell ref="O25:P25"/>
    <mergeCell ref="Q25:R25"/>
    <mergeCell ref="S25:U25"/>
    <mergeCell ref="C26:J26"/>
    <mergeCell ref="K26:L26"/>
    <mergeCell ref="O26:P26"/>
    <mergeCell ref="Q26:R26"/>
    <mergeCell ref="S26:U26"/>
    <mergeCell ref="C27:J27"/>
    <mergeCell ref="K27:L27"/>
    <mergeCell ref="O27:P27"/>
    <mergeCell ref="Q27:R27"/>
    <mergeCell ref="S27:U27"/>
    <mergeCell ref="C28:J28"/>
    <mergeCell ref="K28:L28"/>
    <mergeCell ref="O28:P28"/>
    <mergeCell ref="Q28:R28"/>
    <mergeCell ref="S28:U28"/>
    <mergeCell ref="C29:J29"/>
    <mergeCell ref="K29:L29"/>
    <mergeCell ref="O29:P29"/>
    <mergeCell ref="Q29:R29"/>
    <mergeCell ref="S29:U29"/>
    <mergeCell ref="C30:J30"/>
    <mergeCell ref="K30:L30"/>
    <mergeCell ref="O30:P30"/>
    <mergeCell ref="Q30:R30"/>
    <mergeCell ref="S30:U30"/>
    <mergeCell ref="C31:J31"/>
    <mergeCell ref="K31:L31"/>
    <mergeCell ref="O31:P31"/>
    <mergeCell ref="Q31:R31"/>
    <mergeCell ref="S31:U31"/>
    <mergeCell ref="C32:J32"/>
    <mergeCell ref="K32:L32"/>
    <mergeCell ref="O32:P32"/>
    <mergeCell ref="Q32:R32"/>
    <mergeCell ref="S32:U32"/>
    <mergeCell ref="C33:J33"/>
    <mergeCell ref="K33:L33"/>
    <mergeCell ref="O33:P33"/>
    <mergeCell ref="Q33:R33"/>
    <mergeCell ref="S33:U33"/>
    <mergeCell ref="C34:J34"/>
    <mergeCell ref="K34:L34"/>
    <mergeCell ref="O34:P34"/>
    <mergeCell ref="Q34:R34"/>
    <mergeCell ref="S34:U34"/>
    <mergeCell ref="C35:J35"/>
    <mergeCell ref="K35:L35"/>
    <mergeCell ref="O35:P35"/>
    <mergeCell ref="Q35:R35"/>
    <mergeCell ref="S35:U35"/>
    <mergeCell ref="C39:J39"/>
    <mergeCell ref="K39:L39"/>
    <mergeCell ref="O39:P39"/>
    <mergeCell ref="Q39:R39"/>
    <mergeCell ref="S39:U39"/>
    <mergeCell ref="C36:J36"/>
    <mergeCell ref="K36:L36"/>
    <mergeCell ref="C37:J37"/>
    <mergeCell ref="K37:L37"/>
    <mergeCell ref="O36:P36"/>
    <mergeCell ref="O37:P37"/>
    <mergeCell ref="Q36:R36"/>
    <mergeCell ref="S36:U36"/>
    <mergeCell ref="S37:U37"/>
    <mergeCell ref="Q37:R37"/>
    <mergeCell ref="C42:J42"/>
    <mergeCell ref="K42:L42"/>
    <mergeCell ref="O42:P42"/>
    <mergeCell ref="Q42:R42"/>
    <mergeCell ref="S42:U42"/>
    <mergeCell ref="C43:J43"/>
    <mergeCell ref="K43:L43"/>
    <mergeCell ref="O43:P43"/>
    <mergeCell ref="Q43:R43"/>
    <mergeCell ref="S43:U43"/>
    <mergeCell ref="C44:J44"/>
    <mergeCell ref="K44:L44"/>
    <mergeCell ref="O44:P44"/>
    <mergeCell ref="Q44:R44"/>
    <mergeCell ref="S44:U44"/>
    <mergeCell ref="C45:J45"/>
    <mergeCell ref="K45:L45"/>
    <mergeCell ref="O45:P45"/>
    <mergeCell ref="Q45:R45"/>
    <mergeCell ref="S45:U45"/>
    <mergeCell ref="C46:J46"/>
    <mergeCell ref="K46:L46"/>
    <mergeCell ref="O46:P46"/>
    <mergeCell ref="Q46:R46"/>
    <mergeCell ref="S46:U46"/>
    <mergeCell ref="C47:J47"/>
    <mergeCell ref="K47:L47"/>
    <mergeCell ref="O47:P47"/>
    <mergeCell ref="Q47:R47"/>
    <mergeCell ref="S47:U47"/>
    <mergeCell ref="C48:J48"/>
    <mergeCell ref="K48:L48"/>
    <mergeCell ref="O48:P48"/>
    <mergeCell ref="Q48:R48"/>
    <mergeCell ref="S48:U48"/>
    <mergeCell ref="C49:J49"/>
    <mergeCell ref="K49:L49"/>
    <mergeCell ref="O49:P49"/>
    <mergeCell ref="Q49:R49"/>
    <mergeCell ref="S49:U49"/>
    <mergeCell ref="C50:J50"/>
    <mergeCell ref="K50:L50"/>
    <mergeCell ref="O50:P50"/>
    <mergeCell ref="Q50:R50"/>
    <mergeCell ref="S50:U50"/>
    <mergeCell ref="C52:J52"/>
    <mergeCell ref="K52:L52"/>
    <mergeCell ref="O52:P52"/>
    <mergeCell ref="Q52:R52"/>
    <mergeCell ref="S52:U52"/>
    <mergeCell ref="O51:P51"/>
    <mergeCell ref="Q51:R51"/>
    <mergeCell ref="S51:U51"/>
    <mergeCell ref="C51:J51"/>
    <mergeCell ref="K51:L51"/>
    <mergeCell ref="A1:V2"/>
    <mergeCell ref="C38:J38"/>
    <mergeCell ref="K38:L38"/>
    <mergeCell ref="O38:P38"/>
    <mergeCell ref="Q38:R38"/>
    <mergeCell ref="S38:U38"/>
    <mergeCell ref="C61:V61"/>
    <mergeCell ref="L59:O59"/>
    <mergeCell ref="M55:P56"/>
    <mergeCell ref="Q55:R56"/>
    <mergeCell ref="S55:U55"/>
    <mergeCell ref="S56:U56"/>
    <mergeCell ref="A58:A59"/>
    <mergeCell ref="B58:B59"/>
    <mergeCell ref="C58:E58"/>
    <mergeCell ref="C59:E59"/>
    <mergeCell ref="P58:V59"/>
    <mergeCell ref="C53:I53"/>
    <mergeCell ref="M53:P53"/>
    <mergeCell ref="Q53:R53"/>
    <mergeCell ref="S53:U53"/>
    <mergeCell ref="M54:P54"/>
    <mergeCell ref="Q54:R54"/>
    <mergeCell ref="S54:U54"/>
  </mergeCells>
  <hyperlinks>
    <hyperlink ref="L59:O59" r:id="rId1" display="Internet : www.bijou.com"/>
  </hyperlinks>
  <printOptions horizontalCentered="1" verticalCentered="1"/>
  <pageMargins left="0" right="0" top="0" bottom="0" header="0" footer="0"/>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locked="0" defaultSize="0" autoFill="0" autoLine="0" autoPict="0">
                <anchor moveWithCells="1" sizeWithCells="1">
                  <from>
                    <xdr:col>5</xdr:col>
                    <xdr:colOff>219075</xdr:colOff>
                    <xdr:row>6</xdr:row>
                    <xdr:rowOff>66675</xdr:rowOff>
                  </from>
                  <to>
                    <xdr:col>5</xdr:col>
                    <xdr:colOff>342900</xdr:colOff>
                    <xdr:row>8</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88CEB6CBB7134198AB085D6E9EE8F1" ma:contentTypeVersion="10" ma:contentTypeDescription="Crée un document." ma:contentTypeScope="" ma:versionID="5777af12438c015d2e163a802ee1bbf8">
  <xsd:schema xmlns:xsd="http://www.w3.org/2001/XMLSchema" xmlns:xs="http://www.w3.org/2001/XMLSchema" xmlns:p="http://schemas.microsoft.com/office/2006/metadata/properties" xmlns:ns2="4fb3a411-ee7d-4023-a9ec-71aee7aa07fb" xmlns:ns3="a8fb383f-a09e-4104-9916-cd7188f0c509" targetNamespace="http://schemas.microsoft.com/office/2006/metadata/properties" ma:root="true" ma:fieldsID="2775b58590d770b65e4249d4a506446b" ns2:_="" ns3:_="">
    <xsd:import namespace="4fb3a411-ee7d-4023-a9ec-71aee7aa07fb"/>
    <xsd:import namespace="a8fb383f-a09e-4104-9916-cd7188f0c5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3a411-ee7d-4023-a9ec-71aee7aa07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0cbee3f-ce61-42d3-a78c-7de7b7cf01c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fb383f-a09e-4104-9916-cd7188f0c5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9d44181-32ac-4243-b95d-52701b7ba0d9}" ma:internalName="TaxCatchAll" ma:showField="CatchAllData" ma:web="a8fb383f-a09e-4104-9916-cd7188f0c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b3a411-ee7d-4023-a9ec-71aee7aa07fb">
      <Terms xmlns="http://schemas.microsoft.com/office/infopath/2007/PartnerControls"/>
    </lcf76f155ced4ddcb4097134ff3c332f>
    <TaxCatchAll xmlns="a8fb383f-a09e-4104-9916-cd7188f0c50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9D7A01-1180-4038-9E9D-1FFCB60120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3a411-ee7d-4023-a9ec-71aee7aa07fb"/>
    <ds:schemaRef ds:uri="a8fb383f-a09e-4104-9916-cd7188f0c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649C65-7134-44EE-892D-1FE2418D3A2F}">
  <ds:schemaRefs>
    <ds:schemaRef ds:uri="http://schemas.openxmlformats.org/package/2006/metadata/core-properties"/>
    <ds:schemaRef ds:uri="4fb3a411-ee7d-4023-a9ec-71aee7aa07fb"/>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a8fb383f-a09e-4104-9916-cd7188f0c509"/>
    <ds:schemaRef ds:uri="http://www.w3.org/XML/1998/namespace"/>
    <ds:schemaRef ds:uri="http://purl.org/dc/dcmitype/"/>
  </ds:schemaRefs>
</ds:datastoreItem>
</file>

<file path=customXml/itemProps3.xml><?xml version="1.0" encoding="utf-8"?>
<ds:datastoreItem xmlns:ds="http://schemas.openxmlformats.org/officeDocument/2006/customXml" ds:itemID="{FD77E7CC-0834-448C-83E8-A7893820A003}">
  <ds:schemaRefs>
    <ds:schemaRef ds:uri="http://schemas.microsoft.com/sharepoint/v3/contenttype/forms"/>
  </ds:schemaRefs>
</ds:datastoreItem>
</file>

<file path=docMetadata/LabelInfo.xml><?xml version="1.0" encoding="utf-8"?>
<clbl:labelList xmlns:clbl="http://schemas.microsoft.com/office/2020/mipLabelMetadata">
  <clbl:label id="{171898b8-21ca-45ea-b294-3adb3db28a5f}" enabled="0" method="" siteId="{171898b8-21ca-45ea-b294-3adb3db28a5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Bon de commande 4%</vt:lpstr>
      <vt:lpstr>'Bon de commande 4%'!Zone_d_impression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Robinet</dc:creator>
  <cp:lastModifiedBy>Amicale du Personnel CHU</cp:lastModifiedBy>
  <cp:lastPrinted>2023-06-12T12:13:52Z</cp:lastPrinted>
  <dcterms:created xsi:type="dcterms:W3CDTF">2015-07-02T12:37:46Z</dcterms:created>
  <dcterms:modified xsi:type="dcterms:W3CDTF">2026-09-08T09:33:00Z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9419200</vt:r8>
  </property>
  <property fmtid="{D5CDD505-2E9C-101B-9397-08002B2CF9AE}" pid="3" name="ContentTypeId">
    <vt:lpwstr>0x0101006E88CEB6CBB7134198AB085D6E9EE8F1</vt:lpwstr>
  </property>
  <property fmtid="{D5CDD505-2E9C-101B-9397-08002B2CF9AE}" pid="4" name="MediaServiceImageTags">
    <vt:lpwstr/>
  </property>
</Properties>
</file>